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slicerCaches/slicerCache14.xml" ContentType="application/vnd.ms-excel.slicerCache+xml"/>
  <Override PartName="/xl/slicerCaches/slicerCache15.xml" ContentType="application/vnd.ms-excel.slicerCache+xml"/>
  <Override PartName="/xl/slicerCaches/slicerCache16.xml" ContentType="application/vnd.ms-excel.slicerCache+xml"/>
  <Override PartName="/xl/slicerCaches/slicerCache17.xml" ContentType="application/vnd.ms-excel.slicerCache+xml"/>
  <Override PartName="/xl/slicerCaches/slicerCache18.xml" ContentType="application/vnd.ms-excel.slicerCache+xml"/>
  <Override PartName="/xl/slicerCaches/slicerCache19.xml" ContentType="application/vnd.ms-excel.slicerCache+xml"/>
  <Override PartName="/xl/slicerCaches/slicerCache20.xml" ContentType="application/vnd.ms-excel.slicerCache+xml"/>
  <Override PartName="/xl/slicerCaches/slicerCache21.xml" ContentType="application/vnd.ms-excel.slicerCache+xml"/>
  <Override PartName="/xl/slicerCaches/slicerCache22.xml" ContentType="application/vnd.ms-excel.slicerCache+xml"/>
  <Override PartName="/xl/slicerCaches/slicerCache23.xml" ContentType="application/vnd.ms-excel.slicerCache+xml"/>
  <Override PartName="/xl/slicerCaches/slicerCache24.xml" ContentType="application/vnd.ms-excel.slicerCache+xml"/>
  <Override PartName="/xl/slicerCaches/slicerCache25.xml" ContentType="application/vnd.ms-excel.slicerCache+xml"/>
  <Override PartName="/xl/slicerCaches/slicerCache26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slicers/slicer3.xml" ContentType="application/vnd.ms-excel.slicer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slicers/slicer4.xml" ContentType="application/vnd.ms-excel.slicer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bccde045ea8d017/Documents/ITF NL/Bestuur/Master Series/Open Dutch 2018/Resultaten/"/>
    </mc:Choice>
  </mc:AlternateContent>
  <bookViews>
    <workbookView xWindow="0" yWindow="0" windowWidth="16410" windowHeight="9405" tabRatio="850" activeTab="2"/>
  </bookViews>
  <sheets>
    <sheet name="Pivot Table Medals Clubs" sheetId="8" r:id="rId1"/>
    <sheet name="Gold% per Club Entry" sheetId="13" r:id="rId2"/>
    <sheet name="Gold% per Club Athlete" sheetId="15" r:id="rId3"/>
    <sheet name="Pivot Table Medals Individuals" sheetId="10" r:id="rId4"/>
    <sheet name="Data input" sheetId="2" state="hidden" r:id="rId5"/>
    <sheet name="Result Tables" sheetId="3" state="hidden" r:id="rId6"/>
    <sheet name="Participation Count Clubs" sheetId="4" state="hidden" r:id="rId7"/>
    <sheet name="Clubnamen" sheetId="7" state="hidden" r:id="rId8"/>
    <sheet name="All Results CSV input" sheetId="1" state="hidden" r:id="rId9"/>
    <sheet name="Import Participation Count Tabl" sheetId="6" state="hidden" r:id="rId10"/>
  </sheets>
  <definedNames>
    <definedName name="_xlnm._FilterDatabase" localSheetId="7" hidden="1">Clubnamen!$B$1:$B$331</definedName>
    <definedName name="_xlnm._FilterDatabase" localSheetId="4" hidden="1">'Data input'!$A$1:$M$344</definedName>
    <definedName name="_xlnm._FilterDatabase" localSheetId="6" hidden="1">'Participation Count Clubs'!$A$1:$F$73</definedName>
    <definedName name="_xlnm.Print_Area" localSheetId="2">'Gold% per Club Athlete'!$A$3:$H$64</definedName>
    <definedName name="_xlnm.Print_Area" localSheetId="1">'Gold% per Club Entry'!$A$3:$H$64</definedName>
    <definedName name="ExterneGegevens_1" localSheetId="9" hidden="1">'Import Participation Count Tabl'!$A$1:$AQ$114</definedName>
    <definedName name="ExterneGegevens_1" localSheetId="5" hidden="1">'Result Tables'!$A$1:$T$118</definedName>
    <definedName name="ExterneGegevens_2" localSheetId="5" hidden="1">'Result Tables'!$A$119:$T$236</definedName>
    <definedName name="ExterneGegevens_3" localSheetId="5" hidden="1">'Result Tables'!$A$237:$T$354</definedName>
    <definedName name="Slicer_Age_Class">#N/A</definedName>
    <definedName name="Slicer_Age_Class1">#N/A</definedName>
    <definedName name="Slicer_Age_Class2">#N/A</definedName>
    <definedName name="Slicer_Age_Class3">#N/A</definedName>
    <definedName name="Slicer_Athlete_Entries">#N/A</definedName>
    <definedName name="Slicer_Athlete_Entries2">#N/A</definedName>
    <definedName name="Slicer_Club">#N/A</definedName>
    <definedName name="Slicer_Club_Entries1">#N/A</definedName>
    <definedName name="Slicer_Club_Entries2">#N/A</definedName>
    <definedName name="Slicer_Club1">#N/A</definedName>
    <definedName name="Slicer_Club2">#N/A</definedName>
    <definedName name="Slicer_Discipline">#N/A</definedName>
    <definedName name="Slicer_Discipline1">#N/A</definedName>
    <definedName name="Slicer_Discipline2">#N/A</definedName>
    <definedName name="Slicer_Discipline3">#N/A</definedName>
    <definedName name="Slicer_Gender">#N/A</definedName>
    <definedName name="Slicer_Gender1">#N/A</definedName>
    <definedName name="Slicer_Gender2">#N/A</definedName>
    <definedName name="Slicer_Gender3">#N/A</definedName>
    <definedName name="Slicer_Grade_Class">#N/A</definedName>
    <definedName name="Slicer_Grade_Class1">#N/A</definedName>
    <definedName name="Slicer_Grade_Class2">#N/A</definedName>
    <definedName name="Slicer_Grade_Class3">#N/A</definedName>
    <definedName name="Slicer_Result">#N/A</definedName>
    <definedName name="Slicer_Total_Athletes">#N/A</definedName>
    <definedName name="Slicer_Total_entries">#N/A</definedName>
  </definedNames>
  <calcPr calcId="0"/>
  <pivotCaches>
    <pivotCache cacheId="85" r:id="rId11"/>
    <pivotCache cacheId="121" r:id="rId12"/>
  </pivotCaches>
  <extLst>
    <ext xmlns:x14="http://schemas.microsoft.com/office/spreadsheetml/2009/9/main" uri="{BBE1A952-AA13-448e-AADC-164F8A28A991}">
      <x14:slicerCaches>
        <x14:slicerCache r:id="rId13"/>
        <x14:slicerCache r:id="rId14"/>
        <x14:slicerCache r:id="rId15"/>
        <x14:slicerCache r:id="rId16"/>
        <x14:slicerCache r:id="rId17"/>
        <x14:slicerCache r:id="rId18"/>
        <x14:slicerCache r:id="rId19"/>
        <x14:slicerCache r:id="rId20"/>
        <x14:slicerCache r:id="rId21"/>
        <x14:slicerCache r:id="rId22"/>
        <x14:slicerCache r:id="rId23"/>
        <x14:slicerCache r:id="rId24"/>
        <x14:slicerCache r:id="rId25"/>
        <x14:slicerCache r:id="rId26"/>
        <x14:slicerCache r:id="rId27"/>
        <x14:slicerCache r:id="rId28"/>
        <x14:slicerCache r:id="rId29"/>
        <x14:slicerCache r:id="rId30"/>
        <x14:slicerCache r:id="rId31"/>
        <x14:slicerCache r:id="rId32"/>
        <x14:slicerCache r:id="rId33"/>
        <x14:slicerCache r:id="rId34"/>
        <x14:slicerCache r:id="rId35"/>
        <x14:slicerCache r:id="rId36"/>
        <x14:slicerCache r:id="rId37"/>
        <x14:slicerCache r:id="rId38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N3" i="2" l="1"/>
  <c r="O3" i="2"/>
  <c r="N4" i="2"/>
  <c r="O4" i="2"/>
  <c r="N5" i="2"/>
  <c r="O5" i="2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N24" i="2"/>
  <c r="O24" i="2"/>
  <c r="N25" i="2"/>
  <c r="O25" i="2"/>
  <c r="N26" i="2"/>
  <c r="O26" i="2"/>
  <c r="N27" i="2"/>
  <c r="O27" i="2"/>
  <c r="N28" i="2"/>
  <c r="O28" i="2"/>
  <c r="N29" i="2"/>
  <c r="O29" i="2"/>
  <c r="N30" i="2"/>
  <c r="O30" i="2"/>
  <c r="N31" i="2"/>
  <c r="O31" i="2"/>
  <c r="N32" i="2"/>
  <c r="O32" i="2"/>
  <c r="N33" i="2"/>
  <c r="O33" i="2"/>
  <c r="N34" i="2"/>
  <c r="O34" i="2"/>
  <c r="N35" i="2"/>
  <c r="O35" i="2"/>
  <c r="N36" i="2"/>
  <c r="O36" i="2"/>
  <c r="N37" i="2"/>
  <c r="O37" i="2"/>
  <c r="N38" i="2"/>
  <c r="O38" i="2"/>
  <c r="N39" i="2"/>
  <c r="O39" i="2"/>
  <c r="N40" i="2"/>
  <c r="O40" i="2"/>
  <c r="N41" i="2"/>
  <c r="O41" i="2"/>
  <c r="N42" i="2"/>
  <c r="O42" i="2"/>
  <c r="N43" i="2"/>
  <c r="O43" i="2"/>
  <c r="N44" i="2"/>
  <c r="O44" i="2"/>
  <c r="N45" i="2"/>
  <c r="O45" i="2"/>
  <c r="N46" i="2"/>
  <c r="O46" i="2"/>
  <c r="N47" i="2"/>
  <c r="O47" i="2"/>
  <c r="N48" i="2"/>
  <c r="O48" i="2"/>
  <c r="N49" i="2"/>
  <c r="O49" i="2"/>
  <c r="N50" i="2"/>
  <c r="O50" i="2"/>
  <c r="N51" i="2"/>
  <c r="O51" i="2"/>
  <c r="N52" i="2"/>
  <c r="O52" i="2"/>
  <c r="N53" i="2"/>
  <c r="O53" i="2"/>
  <c r="N54" i="2"/>
  <c r="O54" i="2"/>
  <c r="N55" i="2"/>
  <c r="O55" i="2"/>
  <c r="N56" i="2"/>
  <c r="O56" i="2"/>
  <c r="N57" i="2"/>
  <c r="O57" i="2"/>
  <c r="N58" i="2"/>
  <c r="O58" i="2"/>
  <c r="N59" i="2"/>
  <c r="O59" i="2"/>
  <c r="N60" i="2"/>
  <c r="O60" i="2"/>
  <c r="N61" i="2"/>
  <c r="O61" i="2"/>
  <c r="N62" i="2"/>
  <c r="O62" i="2"/>
  <c r="N63" i="2"/>
  <c r="O63" i="2"/>
  <c r="N64" i="2"/>
  <c r="O64" i="2"/>
  <c r="N65" i="2"/>
  <c r="O65" i="2"/>
  <c r="N66" i="2"/>
  <c r="O66" i="2"/>
  <c r="N67" i="2"/>
  <c r="O67" i="2"/>
  <c r="N68" i="2"/>
  <c r="O68" i="2"/>
  <c r="N69" i="2"/>
  <c r="O69" i="2"/>
  <c r="N70" i="2"/>
  <c r="O70" i="2"/>
  <c r="N71" i="2"/>
  <c r="O71" i="2"/>
  <c r="N72" i="2"/>
  <c r="O72" i="2"/>
  <c r="N73" i="2"/>
  <c r="O73" i="2"/>
  <c r="N74" i="2"/>
  <c r="O74" i="2"/>
  <c r="N75" i="2"/>
  <c r="O75" i="2"/>
  <c r="N76" i="2"/>
  <c r="O76" i="2"/>
  <c r="N77" i="2"/>
  <c r="O77" i="2"/>
  <c r="N78" i="2"/>
  <c r="O78" i="2"/>
  <c r="N79" i="2"/>
  <c r="O79" i="2"/>
  <c r="N80" i="2"/>
  <c r="O80" i="2"/>
  <c r="N81" i="2"/>
  <c r="O81" i="2"/>
  <c r="N82" i="2"/>
  <c r="O82" i="2"/>
  <c r="N83" i="2"/>
  <c r="O83" i="2"/>
  <c r="N84" i="2"/>
  <c r="O84" i="2"/>
  <c r="N85" i="2"/>
  <c r="O85" i="2"/>
  <c r="N86" i="2"/>
  <c r="O86" i="2"/>
  <c r="N87" i="2"/>
  <c r="O87" i="2"/>
  <c r="N88" i="2"/>
  <c r="O88" i="2"/>
  <c r="N89" i="2"/>
  <c r="O89" i="2"/>
  <c r="N90" i="2"/>
  <c r="O90" i="2"/>
  <c r="N91" i="2"/>
  <c r="O91" i="2"/>
  <c r="N92" i="2"/>
  <c r="O92" i="2"/>
  <c r="N93" i="2"/>
  <c r="O93" i="2"/>
  <c r="N94" i="2"/>
  <c r="O94" i="2"/>
  <c r="N95" i="2"/>
  <c r="O95" i="2"/>
  <c r="N96" i="2"/>
  <c r="O96" i="2"/>
  <c r="N97" i="2"/>
  <c r="O97" i="2"/>
  <c r="N98" i="2"/>
  <c r="O98" i="2"/>
  <c r="N99" i="2"/>
  <c r="O99" i="2"/>
  <c r="N100" i="2"/>
  <c r="O100" i="2"/>
  <c r="N101" i="2"/>
  <c r="O101" i="2"/>
  <c r="N102" i="2"/>
  <c r="O102" i="2"/>
  <c r="N103" i="2"/>
  <c r="O103" i="2"/>
  <c r="N104" i="2"/>
  <c r="O104" i="2"/>
  <c r="N105" i="2"/>
  <c r="O105" i="2"/>
  <c r="N106" i="2"/>
  <c r="O106" i="2"/>
  <c r="N107" i="2"/>
  <c r="O107" i="2"/>
  <c r="N108" i="2"/>
  <c r="O108" i="2"/>
  <c r="N109" i="2"/>
  <c r="O109" i="2"/>
  <c r="N110" i="2"/>
  <c r="O110" i="2"/>
  <c r="N111" i="2"/>
  <c r="O111" i="2"/>
  <c r="N112" i="2"/>
  <c r="O112" i="2"/>
  <c r="N113" i="2"/>
  <c r="O113" i="2"/>
  <c r="N114" i="2"/>
  <c r="O114" i="2"/>
  <c r="N115" i="2"/>
  <c r="O115" i="2"/>
  <c r="N116" i="2"/>
  <c r="O116" i="2"/>
  <c r="N117" i="2"/>
  <c r="O117" i="2"/>
  <c r="N118" i="2"/>
  <c r="O118" i="2"/>
  <c r="N119" i="2"/>
  <c r="O119" i="2"/>
  <c r="N120" i="2"/>
  <c r="O120" i="2"/>
  <c r="N121" i="2"/>
  <c r="O121" i="2"/>
  <c r="N122" i="2"/>
  <c r="O122" i="2"/>
  <c r="N123" i="2"/>
  <c r="O123" i="2"/>
  <c r="N124" i="2"/>
  <c r="O124" i="2"/>
  <c r="N125" i="2"/>
  <c r="O125" i="2"/>
  <c r="N126" i="2"/>
  <c r="O126" i="2"/>
  <c r="N127" i="2"/>
  <c r="O127" i="2"/>
  <c r="N128" i="2"/>
  <c r="O128" i="2"/>
  <c r="N129" i="2"/>
  <c r="O129" i="2"/>
  <c r="N130" i="2"/>
  <c r="O130" i="2"/>
  <c r="N131" i="2"/>
  <c r="O131" i="2"/>
  <c r="N132" i="2"/>
  <c r="O132" i="2"/>
  <c r="N133" i="2"/>
  <c r="O133" i="2"/>
  <c r="N134" i="2"/>
  <c r="O134" i="2"/>
  <c r="N135" i="2"/>
  <c r="O135" i="2"/>
  <c r="N136" i="2"/>
  <c r="O136" i="2"/>
  <c r="N137" i="2"/>
  <c r="O137" i="2"/>
  <c r="N138" i="2"/>
  <c r="O138" i="2"/>
  <c r="N139" i="2"/>
  <c r="O139" i="2"/>
  <c r="N140" i="2"/>
  <c r="O140" i="2"/>
  <c r="N141" i="2"/>
  <c r="O141" i="2"/>
  <c r="N142" i="2"/>
  <c r="O142" i="2"/>
  <c r="N143" i="2"/>
  <c r="O143" i="2"/>
  <c r="N144" i="2"/>
  <c r="O144" i="2"/>
  <c r="N145" i="2"/>
  <c r="O145" i="2"/>
  <c r="N146" i="2"/>
  <c r="O146" i="2"/>
  <c r="N147" i="2"/>
  <c r="O147" i="2"/>
  <c r="N148" i="2"/>
  <c r="O148" i="2"/>
  <c r="N149" i="2"/>
  <c r="O149" i="2"/>
  <c r="N150" i="2"/>
  <c r="O150" i="2"/>
  <c r="N151" i="2"/>
  <c r="O151" i="2"/>
  <c r="N152" i="2"/>
  <c r="O152" i="2"/>
  <c r="N153" i="2"/>
  <c r="O153" i="2"/>
  <c r="N154" i="2"/>
  <c r="O154" i="2"/>
  <c r="N155" i="2"/>
  <c r="O155" i="2"/>
  <c r="N156" i="2"/>
  <c r="O156" i="2"/>
  <c r="N157" i="2"/>
  <c r="O157" i="2"/>
  <c r="N158" i="2"/>
  <c r="O158" i="2"/>
  <c r="N159" i="2"/>
  <c r="O159" i="2"/>
  <c r="N160" i="2"/>
  <c r="O160" i="2"/>
  <c r="N161" i="2"/>
  <c r="O161" i="2"/>
  <c r="N162" i="2"/>
  <c r="O162" i="2"/>
  <c r="N163" i="2"/>
  <c r="O163" i="2"/>
  <c r="N164" i="2"/>
  <c r="O164" i="2"/>
  <c r="N165" i="2"/>
  <c r="O165" i="2"/>
  <c r="N166" i="2"/>
  <c r="O166" i="2"/>
  <c r="N167" i="2"/>
  <c r="O167" i="2"/>
  <c r="N168" i="2"/>
  <c r="O168" i="2"/>
  <c r="N169" i="2"/>
  <c r="O169" i="2"/>
  <c r="N170" i="2"/>
  <c r="O170" i="2"/>
  <c r="N171" i="2"/>
  <c r="O171" i="2"/>
  <c r="N172" i="2"/>
  <c r="O172" i="2"/>
  <c r="N173" i="2"/>
  <c r="O173" i="2"/>
  <c r="N174" i="2"/>
  <c r="O174" i="2"/>
  <c r="N175" i="2"/>
  <c r="O175" i="2"/>
  <c r="N176" i="2"/>
  <c r="O176" i="2"/>
  <c r="N177" i="2"/>
  <c r="O177" i="2"/>
  <c r="N178" i="2"/>
  <c r="O178" i="2"/>
  <c r="N179" i="2"/>
  <c r="O179" i="2"/>
  <c r="N180" i="2"/>
  <c r="O180" i="2"/>
  <c r="N181" i="2"/>
  <c r="O181" i="2"/>
  <c r="N182" i="2"/>
  <c r="O182" i="2"/>
  <c r="N183" i="2"/>
  <c r="O183" i="2"/>
  <c r="N184" i="2"/>
  <c r="O184" i="2"/>
  <c r="N185" i="2"/>
  <c r="O185" i="2"/>
  <c r="N186" i="2"/>
  <c r="O186" i="2"/>
  <c r="N187" i="2"/>
  <c r="O187" i="2"/>
  <c r="N188" i="2"/>
  <c r="O188" i="2"/>
  <c r="N189" i="2"/>
  <c r="O189" i="2"/>
  <c r="N190" i="2"/>
  <c r="O190" i="2"/>
  <c r="N191" i="2"/>
  <c r="O191" i="2"/>
  <c r="N192" i="2"/>
  <c r="O192" i="2"/>
  <c r="N193" i="2"/>
  <c r="O193" i="2"/>
  <c r="N194" i="2"/>
  <c r="O194" i="2"/>
  <c r="N195" i="2"/>
  <c r="O195" i="2"/>
  <c r="N196" i="2"/>
  <c r="O196" i="2"/>
  <c r="N197" i="2"/>
  <c r="O197" i="2"/>
  <c r="N198" i="2"/>
  <c r="O198" i="2"/>
  <c r="N199" i="2"/>
  <c r="O199" i="2"/>
  <c r="N200" i="2"/>
  <c r="O200" i="2"/>
  <c r="N201" i="2"/>
  <c r="O201" i="2"/>
  <c r="N202" i="2"/>
  <c r="O202" i="2"/>
  <c r="N203" i="2"/>
  <c r="O203" i="2"/>
  <c r="N204" i="2"/>
  <c r="O204" i="2"/>
  <c r="N205" i="2"/>
  <c r="O205" i="2"/>
  <c r="N206" i="2"/>
  <c r="O206" i="2"/>
  <c r="N207" i="2"/>
  <c r="O207" i="2"/>
  <c r="N208" i="2"/>
  <c r="O208" i="2"/>
  <c r="N209" i="2"/>
  <c r="O209" i="2"/>
  <c r="N210" i="2"/>
  <c r="O210" i="2"/>
  <c r="N211" i="2"/>
  <c r="O211" i="2"/>
  <c r="N212" i="2"/>
  <c r="O212" i="2"/>
  <c r="N213" i="2"/>
  <c r="O213" i="2"/>
  <c r="N214" i="2"/>
  <c r="O214" i="2"/>
  <c r="N215" i="2"/>
  <c r="O215" i="2"/>
  <c r="N216" i="2"/>
  <c r="O216" i="2"/>
  <c r="N217" i="2"/>
  <c r="O217" i="2"/>
  <c r="N218" i="2"/>
  <c r="O218" i="2"/>
  <c r="N219" i="2"/>
  <c r="O219" i="2"/>
  <c r="N220" i="2"/>
  <c r="O220" i="2"/>
  <c r="N221" i="2"/>
  <c r="O221" i="2"/>
  <c r="N222" i="2"/>
  <c r="O222" i="2"/>
  <c r="N223" i="2"/>
  <c r="O223" i="2"/>
  <c r="N224" i="2"/>
  <c r="O224" i="2"/>
  <c r="N225" i="2"/>
  <c r="O225" i="2"/>
  <c r="N226" i="2"/>
  <c r="O226" i="2"/>
  <c r="N227" i="2"/>
  <c r="O227" i="2"/>
  <c r="N228" i="2"/>
  <c r="O228" i="2"/>
  <c r="N229" i="2"/>
  <c r="O229" i="2"/>
  <c r="N230" i="2"/>
  <c r="O230" i="2"/>
  <c r="N231" i="2"/>
  <c r="O231" i="2"/>
  <c r="N232" i="2"/>
  <c r="O232" i="2"/>
  <c r="N233" i="2"/>
  <c r="O233" i="2"/>
  <c r="N234" i="2"/>
  <c r="O234" i="2"/>
  <c r="N235" i="2"/>
  <c r="O235" i="2"/>
  <c r="N236" i="2"/>
  <c r="O236" i="2"/>
  <c r="N237" i="2"/>
  <c r="O237" i="2"/>
  <c r="N238" i="2"/>
  <c r="O238" i="2"/>
  <c r="N239" i="2"/>
  <c r="O239" i="2"/>
  <c r="N240" i="2"/>
  <c r="O240" i="2"/>
  <c r="N241" i="2"/>
  <c r="O241" i="2"/>
  <c r="N242" i="2"/>
  <c r="O242" i="2"/>
  <c r="N243" i="2"/>
  <c r="O243" i="2"/>
  <c r="N244" i="2"/>
  <c r="O244" i="2"/>
  <c r="N245" i="2"/>
  <c r="O245" i="2"/>
  <c r="N246" i="2"/>
  <c r="O246" i="2"/>
  <c r="N247" i="2"/>
  <c r="O247" i="2"/>
  <c r="N248" i="2"/>
  <c r="O248" i="2"/>
  <c r="N249" i="2"/>
  <c r="O249" i="2"/>
  <c r="N250" i="2"/>
  <c r="O250" i="2"/>
  <c r="N251" i="2"/>
  <c r="O251" i="2"/>
  <c r="N252" i="2"/>
  <c r="O252" i="2"/>
  <c r="N253" i="2"/>
  <c r="O253" i="2"/>
  <c r="N254" i="2"/>
  <c r="O254" i="2"/>
  <c r="N255" i="2"/>
  <c r="O255" i="2"/>
  <c r="N256" i="2"/>
  <c r="O256" i="2"/>
  <c r="N257" i="2"/>
  <c r="O257" i="2"/>
  <c r="N258" i="2"/>
  <c r="O258" i="2"/>
  <c r="N259" i="2"/>
  <c r="O259" i="2"/>
  <c r="N260" i="2"/>
  <c r="O260" i="2"/>
  <c r="N261" i="2"/>
  <c r="O261" i="2"/>
  <c r="N262" i="2"/>
  <c r="O262" i="2"/>
  <c r="N263" i="2"/>
  <c r="O263" i="2"/>
  <c r="N264" i="2"/>
  <c r="O264" i="2"/>
  <c r="N265" i="2"/>
  <c r="O265" i="2"/>
  <c r="N266" i="2"/>
  <c r="O266" i="2"/>
  <c r="N267" i="2"/>
  <c r="O267" i="2"/>
  <c r="N268" i="2"/>
  <c r="O268" i="2"/>
  <c r="N269" i="2"/>
  <c r="O269" i="2"/>
  <c r="N270" i="2"/>
  <c r="O270" i="2"/>
  <c r="N271" i="2"/>
  <c r="O271" i="2"/>
  <c r="N272" i="2"/>
  <c r="O272" i="2"/>
  <c r="N273" i="2"/>
  <c r="O273" i="2"/>
  <c r="N274" i="2"/>
  <c r="O274" i="2"/>
  <c r="N275" i="2"/>
  <c r="O275" i="2"/>
  <c r="N276" i="2"/>
  <c r="O276" i="2"/>
  <c r="N277" i="2"/>
  <c r="O277" i="2"/>
  <c r="N278" i="2"/>
  <c r="O278" i="2"/>
  <c r="N279" i="2"/>
  <c r="O279" i="2"/>
  <c r="N280" i="2"/>
  <c r="O280" i="2"/>
  <c r="N281" i="2"/>
  <c r="O281" i="2"/>
  <c r="N282" i="2"/>
  <c r="O282" i="2"/>
  <c r="N283" i="2"/>
  <c r="O283" i="2"/>
  <c r="N284" i="2"/>
  <c r="O284" i="2"/>
  <c r="N285" i="2"/>
  <c r="O285" i="2"/>
  <c r="N286" i="2"/>
  <c r="O286" i="2"/>
  <c r="N287" i="2"/>
  <c r="O287" i="2"/>
  <c r="N288" i="2"/>
  <c r="O288" i="2"/>
  <c r="N289" i="2"/>
  <c r="O289" i="2"/>
  <c r="N290" i="2"/>
  <c r="O290" i="2"/>
  <c r="N291" i="2"/>
  <c r="O291" i="2"/>
  <c r="N292" i="2"/>
  <c r="O292" i="2"/>
  <c r="N293" i="2"/>
  <c r="O293" i="2"/>
  <c r="N294" i="2"/>
  <c r="O294" i="2"/>
  <c r="N295" i="2"/>
  <c r="O295" i="2"/>
  <c r="N296" i="2"/>
  <c r="O296" i="2"/>
  <c r="N297" i="2"/>
  <c r="O297" i="2"/>
  <c r="N298" i="2"/>
  <c r="O298" i="2"/>
  <c r="N299" i="2"/>
  <c r="O299" i="2"/>
  <c r="N300" i="2"/>
  <c r="O300" i="2"/>
  <c r="N301" i="2"/>
  <c r="O301" i="2"/>
  <c r="N302" i="2"/>
  <c r="O302" i="2"/>
  <c r="N303" i="2"/>
  <c r="O303" i="2"/>
  <c r="N304" i="2"/>
  <c r="O304" i="2"/>
  <c r="N305" i="2"/>
  <c r="O305" i="2"/>
  <c r="N306" i="2"/>
  <c r="O306" i="2"/>
  <c r="N307" i="2"/>
  <c r="O307" i="2"/>
  <c r="N308" i="2"/>
  <c r="O308" i="2"/>
  <c r="N309" i="2"/>
  <c r="O309" i="2"/>
  <c r="N310" i="2"/>
  <c r="O310" i="2"/>
  <c r="N311" i="2"/>
  <c r="O311" i="2"/>
  <c r="N312" i="2"/>
  <c r="O312" i="2"/>
  <c r="N313" i="2"/>
  <c r="O313" i="2"/>
  <c r="N314" i="2"/>
  <c r="O314" i="2"/>
  <c r="N315" i="2"/>
  <c r="O315" i="2"/>
  <c r="N316" i="2"/>
  <c r="O316" i="2"/>
  <c r="N317" i="2"/>
  <c r="O317" i="2"/>
  <c r="N318" i="2"/>
  <c r="O318" i="2"/>
  <c r="N319" i="2"/>
  <c r="O319" i="2"/>
  <c r="N320" i="2"/>
  <c r="O320" i="2"/>
  <c r="N321" i="2"/>
  <c r="O321" i="2"/>
  <c r="N322" i="2"/>
  <c r="O322" i="2"/>
  <c r="N323" i="2"/>
  <c r="O323" i="2"/>
  <c r="N324" i="2"/>
  <c r="O324" i="2"/>
  <c r="N325" i="2"/>
  <c r="O325" i="2"/>
  <c r="N326" i="2"/>
  <c r="O326" i="2"/>
  <c r="N327" i="2"/>
  <c r="O327" i="2"/>
  <c r="N328" i="2"/>
  <c r="O328" i="2"/>
  <c r="N329" i="2"/>
  <c r="O329" i="2"/>
  <c r="N330" i="2"/>
  <c r="O330" i="2"/>
  <c r="N331" i="2"/>
  <c r="O331" i="2"/>
  <c r="N332" i="2"/>
  <c r="O332" i="2"/>
  <c r="N333" i="2"/>
  <c r="O333" i="2"/>
  <c r="N334" i="2"/>
  <c r="O334" i="2"/>
  <c r="N335" i="2"/>
  <c r="O335" i="2"/>
  <c r="N336" i="2"/>
  <c r="O336" i="2"/>
  <c r="N337" i="2"/>
  <c r="O337" i="2"/>
  <c r="N338" i="2"/>
  <c r="O338" i="2"/>
  <c r="N339" i="2"/>
  <c r="O339" i="2"/>
  <c r="N340" i="2"/>
  <c r="O340" i="2"/>
  <c r="N341" i="2"/>
  <c r="O341" i="2"/>
  <c r="N342" i="2"/>
  <c r="O342" i="2"/>
  <c r="N343" i="2"/>
  <c r="O343" i="2"/>
  <c r="N344" i="2"/>
  <c r="O344" i="2"/>
  <c r="O2" i="2"/>
  <c r="N2" i="2"/>
  <c r="F6" i="13"/>
  <c r="G6" i="13" s="1"/>
  <c r="F7" i="13"/>
  <c r="G7" i="13" s="1"/>
  <c r="F8" i="13"/>
  <c r="G8" i="13" s="1"/>
  <c r="F9" i="13"/>
  <c r="G9" i="13" s="1"/>
  <c r="F10" i="13"/>
  <c r="G10" i="13" s="1"/>
  <c r="F11" i="13"/>
  <c r="G11" i="13" s="1"/>
  <c r="F12" i="13"/>
  <c r="G12" i="13" s="1"/>
  <c r="F13" i="13"/>
  <c r="G13" i="13" s="1"/>
  <c r="F14" i="13"/>
  <c r="G14" i="13" s="1"/>
  <c r="F15" i="13"/>
  <c r="G15" i="13" s="1"/>
  <c r="F16" i="13"/>
  <c r="G16" i="13" s="1"/>
  <c r="F17" i="13"/>
  <c r="G17" i="13" s="1"/>
  <c r="F18" i="13"/>
  <c r="G18" i="13" s="1"/>
  <c r="F19" i="13"/>
  <c r="G19" i="13" s="1"/>
  <c r="F20" i="13"/>
  <c r="G20" i="13" s="1"/>
  <c r="F21" i="13"/>
  <c r="G21" i="13" s="1"/>
  <c r="F22" i="13"/>
  <c r="G22" i="13" s="1"/>
  <c r="F23" i="13"/>
  <c r="G23" i="13" s="1"/>
  <c r="F24" i="13"/>
  <c r="G24" i="13" s="1"/>
  <c r="F25" i="13"/>
  <c r="G25" i="13" s="1"/>
  <c r="F26" i="13"/>
  <c r="G26" i="13" s="1"/>
  <c r="F27" i="13"/>
  <c r="G27" i="13" s="1"/>
  <c r="F28" i="13"/>
  <c r="F29" i="13"/>
  <c r="G29" i="13" s="1"/>
  <c r="F30" i="13"/>
  <c r="G30" i="13" s="1"/>
  <c r="F31" i="13"/>
  <c r="G31" i="13" s="1"/>
  <c r="F32" i="13"/>
  <c r="G32" i="13" s="1"/>
  <c r="F33" i="13"/>
  <c r="G33" i="13" s="1"/>
  <c r="F34" i="13"/>
  <c r="G34" i="13" s="1"/>
  <c r="F35" i="13"/>
  <c r="G35" i="13" s="1"/>
  <c r="F36" i="13"/>
  <c r="F37" i="13"/>
  <c r="G37" i="13" s="1"/>
  <c r="F38" i="13"/>
  <c r="G38" i="13" s="1"/>
  <c r="F39" i="13"/>
  <c r="G39" i="13" s="1"/>
  <c r="F40" i="13"/>
  <c r="F41" i="13"/>
  <c r="G41" i="13" s="1"/>
  <c r="F42" i="13"/>
  <c r="G42" i="13" s="1"/>
  <c r="F43" i="13"/>
  <c r="G43" i="13" s="1"/>
  <c r="F44" i="13"/>
  <c r="F45" i="13"/>
  <c r="G45" i="13" s="1"/>
  <c r="F46" i="13"/>
  <c r="G46" i="13" s="1"/>
  <c r="F47" i="13"/>
  <c r="G47" i="13" s="1"/>
  <c r="F48" i="13"/>
  <c r="G48" i="13" s="1"/>
  <c r="F49" i="13"/>
  <c r="G49" i="13" s="1"/>
  <c r="F50" i="13"/>
  <c r="G50" i="13" s="1"/>
  <c r="F51" i="13"/>
  <c r="G51" i="13" s="1"/>
  <c r="F52" i="13"/>
  <c r="G52" i="13" s="1"/>
  <c r="F53" i="13"/>
  <c r="G53" i="13" s="1"/>
  <c r="F54" i="13"/>
  <c r="G54" i="13" s="1"/>
  <c r="F55" i="13"/>
  <c r="G55" i="13" s="1"/>
  <c r="F56" i="13"/>
  <c r="G56" i="13" s="1"/>
  <c r="F57" i="13"/>
  <c r="G57" i="13" s="1"/>
  <c r="F58" i="13"/>
  <c r="G58" i="13" s="1"/>
  <c r="F59" i="13"/>
  <c r="G59" i="13" s="1"/>
  <c r="F60" i="13"/>
  <c r="F61" i="13"/>
  <c r="G61" i="13" s="1"/>
  <c r="F62" i="13"/>
  <c r="G62" i="13" s="1"/>
  <c r="F63" i="13"/>
  <c r="G63" i="13" s="1"/>
  <c r="F5" i="13"/>
  <c r="H5" i="13" s="1"/>
  <c r="F6" i="15"/>
  <c r="H6" i="15" s="1"/>
  <c r="F7" i="15"/>
  <c r="G7" i="15" s="1"/>
  <c r="F8" i="15"/>
  <c r="H8" i="15" s="1"/>
  <c r="F9" i="15"/>
  <c r="F10" i="15"/>
  <c r="H10" i="15" s="1"/>
  <c r="F11" i="15"/>
  <c r="G11" i="15" s="1"/>
  <c r="F12" i="15"/>
  <c r="H12" i="15" s="1"/>
  <c r="F13" i="15"/>
  <c r="G13" i="15" s="1"/>
  <c r="F14" i="15"/>
  <c r="H14" i="15" s="1"/>
  <c r="F15" i="15"/>
  <c r="G15" i="15" s="1"/>
  <c r="F16" i="15"/>
  <c r="H16" i="15" s="1"/>
  <c r="F17" i="15"/>
  <c r="G17" i="15" s="1"/>
  <c r="F18" i="15"/>
  <c r="H18" i="15" s="1"/>
  <c r="F19" i="15"/>
  <c r="G19" i="15" s="1"/>
  <c r="F20" i="15"/>
  <c r="H20" i="15" s="1"/>
  <c r="F21" i="15"/>
  <c r="G21" i="15" s="1"/>
  <c r="F22" i="15"/>
  <c r="H22" i="15" s="1"/>
  <c r="F23" i="15"/>
  <c r="G23" i="15" s="1"/>
  <c r="F24" i="15"/>
  <c r="H24" i="15" s="1"/>
  <c r="F25" i="15"/>
  <c r="G25" i="15" s="1"/>
  <c r="F26" i="15"/>
  <c r="H26" i="15" s="1"/>
  <c r="F27" i="15"/>
  <c r="G27" i="15" s="1"/>
  <c r="F28" i="15"/>
  <c r="H28" i="15" s="1"/>
  <c r="F29" i="15"/>
  <c r="G29" i="15" s="1"/>
  <c r="F30" i="15"/>
  <c r="H30" i="15" s="1"/>
  <c r="F31" i="15"/>
  <c r="G31" i="15" s="1"/>
  <c r="F32" i="15"/>
  <c r="H32" i="15" s="1"/>
  <c r="F33" i="15"/>
  <c r="G33" i="15" s="1"/>
  <c r="F34" i="15"/>
  <c r="H34" i="15" s="1"/>
  <c r="F35" i="15"/>
  <c r="G35" i="15" s="1"/>
  <c r="F36" i="15"/>
  <c r="H36" i="15" s="1"/>
  <c r="F37" i="15"/>
  <c r="G37" i="15" s="1"/>
  <c r="F38" i="15"/>
  <c r="H38" i="15" s="1"/>
  <c r="F39" i="15"/>
  <c r="G39" i="15" s="1"/>
  <c r="F40" i="15"/>
  <c r="H40" i="15" s="1"/>
  <c r="F41" i="15"/>
  <c r="G41" i="15" s="1"/>
  <c r="F42" i="15"/>
  <c r="H42" i="15" s="1"/>
  <c r="F43" i="15"/>
  <c r="G43" i="15" s="1"/>
  <c r="F44" i="15"/>
  <c r="H44" i="15" s="1"/>
  <c r="F45" i="15"/>
  <c r="G45" i="15" s="1"/>
  <c r="F46" i="15"/>
  <c r="H46" i="15" s="1"/>
  <c r="F47" i="15"/>
  <c r="G47" i="15" s="1"/>
  <c r="F48" i="15"/>
  <c r="H48" i="15" s="1"/>
  <c r="F49" i="15"/>
  <c r="G49" i="15" s="1"/>
  <c r="F50" i="15"/>
  <c r="H50" i="15" s="1"/>
  <c r="F51" i="15"/>
  <c r="G51" i="15" s="1"/>
  <c r="F52" i="15"/>
  <c r="H52" i="15" s="1"/>
  <c r="F53" i="15"/>
  <c r="G53" i="15" s="1"/>
  <c r="F54" i="15"/>
  <c r="H54" i="15" s="1"/>
  <c r="F55" i="15"/>
  <c r="G55" i="15" s="1"/>
  <c r="F56" i="15"/>
  <c r="H56" i="15" s="1"/>
  <c r="F57" i="15"/>
  <c r="G57" i="15" s="1"/>
  <c r="F58" i="15"/>
  <c r="H58" i="15" s="1"/>
  <c r="F59" i="15"/>
  <c r="G59" i="15" s="1"/>
  <c r="F60" i="15"/>
  <c r="H60" i="15" s="1"/>
  <c r="F61" i="15"/>
  <c r="G61" i="15" s="1"/>
  <c r="F62" i="15"/>
  <c r="H62" i="15" s="1"/>
  <c r="F63" i="15"/>
  <c r="G63" i="15" s="1"/>
  <c r="F5" i="15"/>
  <c r="G5" i="15" s="1"/>
  <c r="G9" i="15"/>
  <c r="G28" i="13"/>
  <c r="G36" i="13"/>
  <c r="G40" i="13"/>
  <c r="G44" i="13"/>
  <c r="G60" i="13"/>
  <c r="I146" i="2"/>
  <c r="I206" i="2"/>
  <c r="I91" i="2"/>
  <c r="I147" i="2"/>
  <c r="I148" i="2"/>
  <c r="I247" i="2"/>
  <c r="I248" i="2"/>
  <c r="I268" i="2"/>
  <c r="I2" i="2"/>
  <c r="I225" i="2"/>
  <c r="I226" i="2"/>
  <c r="I29" i="2"/>
  <c r="I249" i="2"/>
  <c r="I329" i="2"/>
  <c r="I43" i="2"/>
  <c r="I243" i="2"/>
  <c r="I279" i="2"/>
  <c r="I130" i="2"/>
  <c r="I179" i="2"/>
  <c r="I269" i="2"/>
  <c r="I227" i="2"/>
  <c r="I257" i="2"/>
  <c r="I260" i="2"/>
  <c r="I51" i="2"/>
  <c r="I61" i="2"/>
  <c r="I120" i="2"/>
  <c r="I65" i="2"/>
  <c r="I131" i="2"/>
  <c r="I207" i="2"/>
  <c r="I59" i="2"/>
  <c r="I115" i="2"/>
  <c r="I180" i="2"/>
  <c r="I12" i="2"/>
  <c r="I321" i="2"/>
  <c r="I342" i="2"/>
  <c r="I7" i="2"/>
  <c r="I145" i="2"/>
  <c r="I258" i="2"/>
  <c r="I299" i="2"/>
  <c r="I339" i="2"/>
  <c r="I340" i="2"/>
  <c r="I121" i="2"/>
  <c r="I141" i="2"/>
  <c r="I261" i="2"/>
  <c r="I122" i="2"/>
  <c r="I196" i="2"/>
  <c r="I262" i="2"/>
  <c r="I123" i="2"/>
  <c r="I288" i="2"/>
  <c r="I316" i="2"/>
  <c r="I52" i="2"/>
  <c r="I92" i="2"/>
  <c r="I330" i="2"/>
  <c r="I66" i="2"/>
  <c r="I208" i="2"/>
  <c r="I331" i="2"/>
  <c r="I202" i="2"/>
  <c r="I209" i="2"/>
  <c r="I300" i="2"/>
  <c r="I104" i="2"/>
  <c r="I105" i="2"/>
  <c r="I124" i="2"/>
  <c r="I60" i="2"/>
  <c r="I149" i="2"/>
  <c r="I218" i="2"/>
  <c r="I73" i="2"/>
  <c r="I307" i="2"/>
  <c r="I332" i="2"/>
  <c r="I8" i="2"/>
  <c r="I203" i="2"/>
  <c r="I210" i="2"/>
  <c r="I132" i="2"/>
  <c r="I270" i="2"/>
  <c r="I308" i="2"/>
  <c r="I14" i="2"/>
  <c r="I30" i="2"/>
  <c r="I70" i="2"/>
  <c r="I219" i="2"/>
  <c r="I271" i="2"/>
  <c r="I272" i="2"/>
  <c r="I15" i="2"/>
  <c r="I62" i="2"/>
  <c r="I228" i="2"/>
  <c r="I74" i="2"/>
  <c r="I150" i="2"/>
  <c r="I286" i="2"/>
  <c r="I53" i="2"/>
  <c r="I133" i="2"/>
  <c r="I151" i="2"/>
  <c r="I93" i="2"/>
  <c r="I94" i="2"/>
  <c r="I211" i="2"/>
  <c r="I26" i="2"/>
  <c r="I192" i="2"/>
  <c r="I229" i="2"/>
  <c r="I3" i="2"/>
  <c r="I212" i="2"/>
  <c r="I303" i="2"/>
  <c r="I4" i="2"/>
  <c r="I67" i="2"/>
  <c r="I152" i="2"/>
  <c r="I250" i="2"/>
  <c r="I322" i="2"/>
  <c r="I323" i="2"/>
  <c r="I18" i="2"/>
  <c r="I75" i="2"/>
  <c r="I304" i="2"/>
  <c r="I5" i="2"/>
  <c r="I21" i="2"/>
  <c r="I19" i="2"/>
  <c r="I76" i="2"/>
  <c r="I77" i="2"/>
  <c r="I6" i="2"/>
  <c r="I230" i="2"/>
  <c r="I289" i="2"/>
  <c r="I31" i="2"/>
  <c r="I32" i="2"/>
  <c r="I251" i="2"/>
  <c r="I134" i="2"/>
  <c r="I231" i="2"/>
  <c r="I232" i="2"/>
  <c r="I78" i="2"/>
  <c r="I153" i="2"/>
  <c r="I287" i="2"/>
  <c r="I33" i="2"/>
  <c r="I154" i="2"/>
  <c r="I252" i="2"/>
  <c r="I79" i="2"/>
  <c r="I324" i="2"/>
  <c r="I80" i="2"/>
  <c r="I310" i="2"/>
  <c r="I311" i="2"/>
  <c r="I135" i="2"/>
  <c r="I254" i="2"/>
  <c r="I312" i="2"/>
  <c r="I155" i="2"/>
  <c r="I156" i="2"/>
  <c r="I213" i="2"/>
  <c r="I27" i="2"/>
  <c r="I290" i="2"/>
  <c r="I305" i="2"/>
  <c r="I44" i="2"/>
  <c r="I281" i="2"/>
  <c r="I306" i="2"/>
  <c r="I157" i="2"/>
  <c r="I282" i="2"/>
  <c r="I291" i="2"/>
  <c r="I136" i="2"/>
  <c r="I233" i="2"/>
  <c r="I253" i="2"/>
  <c r="I137" i="2"/>
  <c r="I197" i="2"/>
  <c r="I263" i="2"/>
  <c r="I34" i="2"/>
  <c r="I198" i="2"/>
  <c r="I265" i="2"/>
  <c r="I81" i="2"/>
  <c r="I181" i="2"/>
  <c r="I343" i="2"/>
  <c r="I22" i="2"/>
  <c r="I292" i="2"/>
  <c r="I293" i="2"/>
  <c r="I35" i="2"/>
  <c r="I182" i="2"/>
  <c r="I325" i="2"/>
  <c r="I20" i="2"/>
  <c r="I36" i="2"/>
  <c r="I63" i="2"/>
  <c r="I234" i="2"/>
  <c r="I275" i="2"/>
  <c r="I116" i="2"/>
  <c r="I193" i="2"/>
  <c r="I235" i="2"/>
  <c r="I68" i="2"/>
  <c r="I138" i="2"/>
  <c r="I214" i="2"/>
  <c r="I95" i="2"/>
  <c r="I183" i="2"/>
  <c r="I333" i="2"/>
  <c r="I96" i="2"/>
  <c r="I97" i="2"/>
  <c r="I215" i="2"/>
  <c r="I245" i="2"/>
  <c r="I294" i="2"/>
  <c r="I317" i="2"/>
  <c r="I158" i="2"/>
  <c r="I246" i="2"/>
  <c r="K246" i="2" s="1"/>
  <c r="I334" i="2"/>
  <c r="I117" i="2"/>
  <c r="K117" i="2" s="1"/>
  <c r="I184" i="2"/>
  <c r="I326" i="2"/>
  <c r="I106" i="2"/>
  <c r="I118" i="2"/>
  <c r="I185" i="2"/>
  <c r="I45" i="2"/>
  <c r="K45" i="2" s="1"/>
  <c r="I82" i="2"/>
  <c r="I236" i="2"/>
  <c r="K236" i="2" s="1"/>
  <c r="I295" i="2"/>
  <c r="I327" i="2"/>
  <c r="I344" i="2"/>
  <c r="I13" i="2"/>
  <c r="I283" i="2"/>
  <c r="I83" i="2"/>
  <c r="K83" i="2" s="1"/>
  <c r="I159" i="2"/>
  <c r="I160" i="2"/>
  <c r="K160" i="2" s="1"/>
  <c r="I161" i="2"/>
  <c r="I162" i="2"/>
  <c r="I186" i="2"/>
  <c r="I24" i="2"/>
  <c r="I187" i="2"/>
  <c r="I199" i="2"/>
  <c r="K199" i="2" s="1"/>
  <c r="I163" i="2"/>
  <c r="I259" i="2"/>
  <c r="K259" i="2" s="1"/>
  <c r="I313" i="2"/>
  <c r="I84" i="2"/>
  <c r="I164" i="2"/>
  <c r="I328" i="2"/>
  <c r="I46" i="2"/>
  <c r="I165" i="2"/>
  <c r="K165" i="2" s="1"/>
  <c r="I55" i="2"/>
  <c r="I188" i="2"/>
  <c r="K188" i="2" s="1"/>
  <c r="I189" i="2"/>
  <c r="I28" i="2"/>
  <c r="I296" i="2"/>
  <c r="I297" i="2"/>
  <c r="I56" i="2"/>
  <c r="I57" i="2"/>
  <c r="K57" i="2" s="1"/>
  <c r="I284" i="2"/>
  <c r="I9" i="2"/>
  <c r="K9" i="2" s="1"/>
  <c r="I255" i="2"/>
  <c r="I280" i="2"/>
  <c r="I125" i="2"/>
  <c r="I126" i="2"/>
  <c r="I166" i="2"/>
  <c r="I107" i="2"/>
  <c r="K107" i="2" s="1"/>
  <c r="I302" i="2"/>
  <c r="I318" i="2"/>
  <c r="K318" i="2" s="1"/>
  <c r="I264" i="2"/>
  <c r="I266" i="2"/>
  <c r="I276" i="2"/>
  <c r="I85" i="2"/>
  <c r="I86" i="2"/>
  <c r="I200" i="2"/>
  <c r="K200" i="2" s="1"/>
  <c r="I16" i="2"/>
  <c r="I87" i="2"/>
  <c r="K87" i="2" s="1"/>
  <c r="I127" i="2"/>
  <c r="I128" i="2"/>
  <c r="I319" i="2"/>
  <c r="I10" i="2"/>
  <c r="I54" i="2"/>
  <c r="I194" i="2"/>
  <c r="K194" i="2" s="1"/>
  <c r="I98" i="2"/>
  <c r="I119" i="2"/>
  <c r="K119" i="2" s="1"/>
  <c r="I167" i="2"/>
  <c r="I37" i="2"/>
  <c r="I108" i="2"/>
  <c r="I168" i="2"/>
  <c r="I47" i="2"/>
  <c r="I69" i="2"/>
  <c r="K69" i="2" s="1"/>
  <c r="I341" i="2"/>
  <c r="I169" i="2"/>
  <c r="K169" i="2" s="1"/>
  <c r="I220" i="2"/>
  <c r="I99" i="2"/>
  <c r="I216" i="2"/>
  <c r="I244" i="2"/>
  <c r="I109" i="2"/>
  <c r="I110" i="2"/>
  <c r="K110" i="2" s="1"/>
  <c r="I140" i="2"/>
  <c r="I190" i="2"/>
  <c r="K190" i="2" s="1"/>
  <c r="I195" i="2"/>
  <c r="I285" i="2"/>
  <c r="M285" i="2" s="1"/>
  <c r="I170" i="2"/>
  <c r="L170" i="2" s="1"/>
  <c r="I171" i="2"/>
  <c r="K171" i="2" s="1"/>
  <c r="I204" i="2"/>
  <c r="I11" i="2"/>
  <c r="K11" i="2" s="1"/>
  <c r="I38" i="2"/>
  <c r="I39" i="2"/>
  <c r="I48" i="2"/>
  <c r="I142" i="2"/>
  <c r="M142" i="2" s="1"/>
  <c r="I335" i="2"/>
  <c r="L335" i="2" s="1"/>
  <c r="I172" i="2"/>
  <c r="K172" i="2" s="1"/>
  <c r="I205" i="2"/>
  <c r="I314" i="2"/>
  <c r="K314" i="2" s="1"/>
  <c r="I88" i="2"/>
  <c r="I100" i="2"/>
  <c r="I221" i="2"/>
  <c r="I17" i="2"/>
  <c r="M17" i="2" s="1"/>
  <c r="I71" i="2"/>
  <c r="L71" i="2" s="1"/>
  <c r="I298" i="2"/>
  <c r="K298" i="2" s="1"/>
  <c r="I256" i="2"/>
  <c r="I273" i="2"/>
  <c r="K273" i="2" s="1"/>
  <c r="I277" i="2"/>
  <c r="I237" i="2"/>
  <c r="I267" i="2"/>
  <c r="I274" i="2"/>
  <c r="I49" i="2"/>
  <c r="L49" i="2" s="1"/>
  <c r="I72" i="2"/>
  <c r="K72" i="2" s="1"/>
  <c r="I337" i="2"/>
  <c r="I222" i="2"/>
  <c r="K222" i="2" s="1"/>
  <c r="I242" i="2"/>
  <c r="I278" i="2"/>
  <c r="I201" i="2"/>
  <c r="I238" i="2"/>
  <c r="I64" i="2"/>
  <c r="J64" i="2" s="1"/>
  <c r="I139" i="2"/>
  <c r="I338" i="2"/>
  <c r="I101" i="2"/>
  <c r="J101" i="2" s="1"/>
  <c r="I173" i="2"/>
  <c r="J173" i="2" s="1"/>
  <c r="I239" i="2"/>
  <c r="I89" i="2"/>
  <c r="J89" i="2" s="1"/>
  <c r="I102" i="2"/>
  <c r="I174" i="2"/>
  <c r="J174" i="2" s="1"/>
  <c r="I25" i="2"/>
  <c r="I175" i="2"/>
  <c r="I309" i="2"/>
  <c r="J309" i="2" s="1"/>
  <c r="I58" i="2"/>
  <c r="J58" i="2" s="1"/>
  <c r="I176" i="2"/>
  <c r="I177" i="2"/>
  <c r="J177" i="2" s="1"/>
  <c r="I40" i="2"/>
  <c r="I111" i="2"/>
  <c r="J111" i="2" s="1"/>
  <c r="I223" i="2"/>
  <c r="I50" i="2"/>
  <c r="I103" i="2"/>
  <c r="I178" i="2"/>
  <c r="J178" i="2" s="1"/>
  <c r="I41" i="2"/>
  <c r="I217" i="2"/>
  <c r="J217" i="2" s="1"/>
  <c r="I336" i="2"/>
  <c r="I90" i="2"/>
  <c r="I112" i="2"/>
  <c r="I315" i="2"/>
  <c r="I143" i="2"/>
  <c r="J143" i="2" s="1"/>
  <c r="I240" i="2"/>
  <c r="J240" i="2" s="1"/>
  <c r="I320" i="2"/>
  <c r="I144" i="2"/>
  <c r="J144" i="2" s="1"/>
  <c r="I191" i="2"/>
  <c r="I301" i="2"/>
  <c r="J301" i="2" s="1"/>
  <c r="I42" i="2"/>
  <c r="I113" i="2"/>
  <c r="I224" i="2"/>
  <c r="J224" i="2" s="1"/>
  <c r="I23" i="2"/>
  <c r="I114" i="2"/>
  <c r="I241" i="2"/>
  <c r="M241" i="2" s="1"/>
  <c r="I129" i="2"/>
  <c r="K129" i="2" s="1"/>
  <c r="H5" i="15" l="1"/>
  <c r="G62" i="15"/>
  <c r="G60" i="15"/>
  <c r="G58" i="15"/>
  <c r="G56" i="15"/>
  <c r="G54" i="15"/>
  <c r="G52" i="15"/>
  <c r="G50" i="15"/>
  <c r="G48" i="15"/>
  <c r="G46" i="15"/>
  <c r="G44" i="15"/>
  <c r="G42" i="15"/>
  <c r="G40" i="15"/>
  <c r="G38" i="15"/>
  <c r="G36" i="15"/>
  <c r="G34" i="15"/>
  <c r="G32" i="15"/>
  <c r="G30" i="15"/>
  <c r="G28" i="15"/>
  <c r="G26" i="15"/>
  <c r="G24" i="15"/>
  <c r="G22" i="15"/>
  <c r="G20" i="15"/>
  <c r="G18" i="15"/>
  <c r="G16" i="15"/>
  <c r="G14" i="15"/>
  <c r="G12" i="15"/>
  <c r="G10" i="15"/>
  <c r="G8" i="15"/>
  <c r="G6" i="15"/>
  <c r="H63" i="15"/>
  <c r="H61" i="15"/>
  <c r="H59" i="15"/>
  <c r="H57" i="15"/>
  <c r="H55" i="15"/>
  <c r="H53" i="15"/>
  <c r="H51" i="15"/>
  <c r="H49" i="15"/>
  <c r="H47" i="15"/>
  <c r="H45" i="15"/>
  <c r="H43" i="15"/>
  <c r="H41" i="15"/>
  <c r="H39" i="15"/>
  <c r="H37" i="15"/>
  <c r="H35" i="15"/>
  <c r="H33" i="15"/>
  <c r="H31" i="15"/>
  <c r="H29" i="15"/>
  <c r="H27" i="15"/>
  <c r="H25" i="15"/>
  <c r="H23" i="15"/>
  <c r="H21" i="15"/>
  <c r="H19" i="15"/>
  <c r="H17" i="15"/>
  <c r="H15" i="15"/>
  <c r="H13" i="15"/>
  <c r="H11" i="15"/>
  <c r="H9" i="15"/>
  <c r="H7" i="15"/>
  <c r="H9" i="13"/>
  <c r="H53" i="13"/>
  <c r="H37" i="13"/>
  <c r="H21" i="13"/>
  <c r="H49" i="13"/>
  <c r="H33" i="13"/>
  <c r="H17" i="13"/>
  <c r="H45" i="13"/>
  <c r="H29" i="13"/>
  <c r="H13" i="13"/>
  <c r="H41" i="13"/>
  <c r="H25" i="13"/>
  <c r="H63" i="13"/>
  <c r="H61" i="13"/>
  <c r="H59" i="13"/>
  <c r="H57" i="13"/>
  <c r="H55" i="13"/>
  <c r="H51" i="13"/>
  <c r="H47" i="13"/>
  <c r="H43" i="13"/>
  <c r="H39" i="13"/>
  <c r="H35" i="13"/>
  <c r="H31" i="13"/>
  <c r="H27" i="13"/>
  <c r="H23" i="13"/>
  <c r="H19" i="13"/>
  <c r="H15" i="13"/>
  <c r="H11" i="13"/>
  <c r="H7" i="13"/>
  <c r="G5" i="13"/>
  <c r="H62" i="13"/>
  <c r="H60" i="13"/>
  <c r="H58" i="13"/>
  <c r="H56" i="13"/>
  <c r="H54" i="13"/>
  <c r="H52" i="13"/>
  <c r="H50" i="13"/>
  <c r="H48" i="13"/>
  <c r="H46" i="13"/>
  <c r="H44" i="13"/>
  <c r="H42" i="13"/>
  <c r="H40" i="13"/>
  <c r="H38" i="13"/>
  <c r="H36" i="13"/>
  <c r="H34" i="13"/>
  <c r="H32" i="13"/>
  <c r="H30" i="13"/>
  <c r="H28" i="13"/>
  <c r="H26" i="13"/>
  <c r="H24" i="13"/>
  <c r="H22" i="13"/>
  <c r="H20" i="13"/>
  <c r="H18" i="13"/>
  <c r="H16" i="13"/>
  <c r="H14" i="13"/>
  <c r="H12" i="13"/>
  <c r="H10" i="13"/>
  <c r="H8" i="13"/>
  <c r="H6" i="13"/>
  <c r="M23" i="2"/>
  <c r="K23" i="2"/>
  <c r="M90" i="2"/>
  <c r="K90" i="2"/>
  <c r="M191" i="2"/>
  <c r="K191" i="2"/>
  <c r="M103" i="2"/>
  <c r="K103" i="2"/>
  <c r="M102" i="2"/>
  <c r="K102" i="2"/>
  <c r="M238" i="2"/>
  <c r="K238" i="2"/>
  <c r="J274" i="2"/>
  <c r="L274" i="2"/>
  <c r="M113" i="2"/>
  <c r="K113" i="2"/>
  <c r="M315" i="2"/>
  <c r="K315" i="2"/>
  <c r="M50" i="2"/>
  <c r="K50" i="2"/>
  <c r="M175" i="2"/>
  <c r="K175" i="2"/>
  <c r="M338" i="2"/>
  <c r="K338" i="2"/>
  <c r="M201" i="2"/>
  <c r="K201" i="2"/>
  <c r="J337" i="2"/>
  <c r="K337" i="2"/>
  <c r="M337" i="2"/>
  <c r="J267" i="2"/>
  <c r="K267" i="2"/>
  <c r="M267" i="2"/>
  <c r="J256" i="2"/>
  <c r="K256" i="2"/>
  <c r="M256" i="2"/>
  <c r="J221" i="2"/>
  <c r="K221" i="2"/>
  <c r="M221" i="2"/>
  <c r="J205" i="2"/>
  <c r="K205" i="2"/>
  <c r="M205" i="2"/>
  <c r="J48" i="2"/>
  <c r="K48" i="2"/>
  <c r="M48" i="2"/>
  <c r="J204" i="2"/>
  <c r="K204" i="2"/>
  <c r="M204" i="2"/>
  <c r="L195" i="2"/>
  <c r="M195" i="2"/>
  <c r="J195" i="2"/>
  <c r="K195" i="2"/>
  <c r="L109" i="2"/>
  <c r="M109" i="2"/>
  <c r="J109" i="2"/>
  <c r="K109" i="2"/>
  <c r="L220" i="2"/>
  <c r="M220" i="2"/>
  <c r="J220" i="2"/>
  <c r="K220" i="2"/>
  <c r="L47" i="2"/>
  <c r="M47" i="2"/>
  <c r="J47" i="2"/>
  <c r="K47" i="2"/>
  <c r="L167" i="2"/>
  <c r="M167" i="2"/>
  <c r="J167" i="2"/>
  <c r="K167" i="2"/>
  <c r="L54" i="2"/>
  <c r="M54" i="2"/>
  <c r="J54" i="2"/>
  <c r="K54" i="2"/>
  <c r="L127" i="2"/>
  <c r="M127" i="2"/>
  <c r="J127" i="2"/>
  <c r="K127" i="2"/>
  <c r="L86" i="2"/>
  <c r="M86" i="2"/>
  <c r="J86" i="2"/>
  <c r="K86" i="2"/>
  <c r="L264" i="2"/>
  <c r="M264" i="2"/>
  <c r="J264" i="2"/>
  <c r="K264" i="2"/>
  <c r="L166" i="2"/>
  <c r="M166" i="2"/>
  <c r="J166" i="2"/>
  <c r="K166" i="2"/>
  <c r="L255" i="2"/>
  <c r="M255" i="2"/>
  <c r="J255" i="2"/>
  <c r="K255" i="2"/>
  <c r="L56" i="2"/>
  <c r="M56" i="2"/>
  <c r="J56" i="2"/>
  <c r="K56" i="2"/>
  <c r="L189" i="2"/>
  <c r="M189" i="2"/>
  <c r="J189" i="2"/>
  <c r="K189" i="2"/>
  <c r="L46" i="2"/>
  <c r="M46" i="2"/>
  <c r="J46" i="2"/>
  <c r="K46" i="2"/>
  <c r="L313" i="2"/>
  <c r="M313" i="2"/>
  <c r="J313" i="2"/>
  <c r="K313" i="2"/>
  <c r="L187" i="2"/>
  <c r="M187" i="2"/>
  <c r="J187" i="2"/>
  <c r="K187" i="2"/>
  <c r="L161" i="2"/>
  <c r="M161" i="2"/>
  <c r="J161" i="2"/>
  <c r="K161" i="2"/>
  <c r="L283" i="2"/>
  <c r="M283" i="2"/>
  <c r="J283" i="2"/>
  <c r="K283" i="2"/>
  <c r="L295" i="2"/>
  <c r="M295" i="2"/>
  <c r="J295" i="2"/>
  <c r="K295" i="2"/>
  <c r="L185" i="2"/>
  <c r="M185" i="2"/>
  <c r="J185" i="2"/>
  <c r="K185" i="2"/>
  <c r="L184" i="2"/>
  <c r="M184" i="2"/>
  <c r="J184" i="2"/>
  <c r="K184" i="2"/>
  <c r="L158" i="2"/>
  <c r="M158" i="2"/>
  <c r="J158" i="2"/>
  <c r="K158" i="2"/>
  <c r="L215" i="2"/>
  <c r="M215" i="2"/>
  <c r="J215" i="2"/>
  <c r="K215" i="2"/>
  <c r="L183" i="2"/>
  <c r="M183" i="2"/>
  <c r="J183" i="2"/>
  <c r="K183" i="2"/>
  <c r="L68" i="2"/>
  <c r="M68" i="2"/>
  <c r="J68" i="2"/>
  <c r="K68" i="2"/>
  <c r="L275" i="2"/>
  <c r="M275" i="2"/>
  <c r="J275" i="2"/>
  <c r="K275" i="2"/>
  <c r="L20" i="2"/>
  <c r="M20" i="2"/>
  <c r="J20" i="2"/>
  <c r="K20" i="2"/>
  <c r="L293" i="2"/>
  <c r="M293" i="2"/>
  <c r="J293" i="2"/>
  <c r="K293" i="2"/>
  <c r="L181" i="2"/>
  <c r="M181" i="2"/>
  <c r="J181" i="2"/>
  <c r="K181" i="2"/>
  <c r="L34" i="2"/>
  <c r="M34" i="2"/>
  <c r="J34" i="2"/>
  <c r="K34" i="2"/>
  <c r="M253" i="2"/>
  <c r="J253" i="2"/>
  <c r="K253" i="2"/>
  <c r="L253" i="2"/>
  <c r="L282" i="2"/>
  <c r="M282" i="2"/>
  <c r="J282" i="2"/>
  <c r="K282" i="2"/>
  <c r="L44" i="2"/>
  <c r="M44" i="2"/>
  <c r="J44" i="2"/>
  <c r="K44" i="2"/>
  <c r="L213" i="2"/>
  <c r="M213" i="2"/>
  <c r="J213" i="2"/>
  <c r="K213" i="2"/>
  <c r="L254" i="2"/>
  <c r="M254" i="2"/>
  <c r="J254" i="2"/>
  <c r="K254" i="2"/>
  <c r="L80" i="2"/>
  <c r="M80" i="2"/>
  <c r="J80" i="2"/>
  <c r="K80" i="2"/>
  <c r="L154" i="2"/>
  <c r="M154" i="2"/>
  <c r="J154" i="2"/>
  <c r="K154" i="2"/>
  <c r="L78" i="2"/>
  <c r="M78" i="2"/>
  <c r="J78" i="2"/>
  <c r="K78" i="2"/>
  <c r="L251" i="2"/>
  <c r="M251" i="2"/>
  <c r="J251" i="2"/>
  <c r="K251" i="2"/>
  <c r="L230" i="2"/>
  <c r="M230" i="2"/>
  <c r="J230" i="2"/>
  <c r="K230" i="2"/>
  <c r="L19" i="2"/>
  <c r="M19" i="2"/>
  <c r="J19" i="2"/>
  <c r="K19" i="2"/>
  <c r="L75" i="2"/>
  <c r="M75" i="2"/>
  <c r="J75" i="2"/>
  <c r="K75" i="2"/>
  <c r="L250" i="2"/>
  <c r="M250" i="2"/>
  <c r="J250" i="2"/>
  <c r="K250" i="2"/>
  <c r="L303" i="2"/>
  <c r="M303" i="2"/>
  <c r="J303" i="2"/>
  <c r="K303" i="2"/>
  <c r="L192" i="2"/>
  <c r="M192" i="2"/>
  <c r="J192" i="2"/>
  <c r="K192" i="2"/>
  <c r="L93" i="2"/>
  <c r="M93" i="2"/>
  <c r="J93" i="2"/>
  <c r="K93" i="2"/>
  <c r="L286" i="2"/>
  <c r="M286" i="2"/>
  <c r="J286" i="2"/>
  <c r="K286" i="2"/>
  <c r="M62" i="2"/>
  <c r="J62" i="2"/>
  <c r="K62" i="2"/>
  <c r="L62" i="2"/>
  <c r="M219" i="2"/>
  <c r="J219" i="2"/>
  <c r="K219" i="2"/>
  <c r="L219" i="2"/>
  <c r="M308" i="2"/>
  <c r="J308" i="2"/>
  <c r="K308" i="2"/>
  <c r="L308" i="2"/>
  <c r="M203" i="2"/>
  <c r="J203" i="2"/>
  <c r="K203" i="2"/>
  <c r="L203" i="2"/>
  <c r="M73" i="2"/>
  <c r="J73" i="2"/>
  <c r="K73" i="2"/>
  <c r="L73" i="2"/>
  <c r="M124" i="2"/>
  <c r="J124" i="2"/>
  <c r="K124" i="2"/>
  <c r="L124" i="2"/>
  <c r="M209" i="2"/>
  <c r="J209" i="2"/>
  <c r="K209" i="2"/>
  <c r="L209" i="2"/>
  <c r="M66" i="2"/>
  <c r="J66" i="2"/>
  <c r="K66" i="2"/>
  <c r="L66" i="2"/>
  <c r="M316" i="2"/>
  <c r="J316" i="2"/>
  <c r="K316" i="2"/>
  <c r="L316" i="2"/>
  <c r="M196" i="2"/>
  <c r="J196" i="2"/>
  <c r="K196" i="2"/>
  <c r="L196" i="2"/>
  <c r="M121" i="2"/>
  <c r="J121" i="2"/>
  <c r="K121" i="2"/>
  <c r="L121" i="2"/>
  <c r="M258" i="2"/>
  <c r="J258" i="2"/>
  <c r="K258" i="2"/>
  <c r="L258" i="2"/>
  <c r="M321" i="2"/>
  <c r="J321" i="2"/>
  <c r="K321" i="2"/>
  <c r="L321" i="2"/>
  <c r="M59" i="2"/>
  <c r="J59" i="2"/>
  <c r="K59" i="2"/>
  <c r="L59" i="2"/>
  <c r="M120" i="2"/>
  <c r="J120" i="2"/>
  <c r="K120" i="2"/>
  <c r="L120" i="2"/>
  <c r="M257" i="2"/>
  <c r="J257" i="2"/>
  <c r="K257" i="2"/>
  <c r="L257" i="2"/>
  <c r="M130" i="2"/>
  <c r="J130" i="2"/>
  <c r="K130" i="2"/>
  <c r="L130" i="2"/>
  <c r="M329" i="2"/>
  <c r="J329" i="2"/>
  <c r="K329" i="2"/>
  <c r="L329" i="2"/>
  <c r="M225" i="2"/>
  <c r="J225" i="2"/>
  <c r="K225" i="2"/>
  <c r="L225" i="2"/>
  <c r="M247" i="2"/>
  <c r="J247" i="2"/>
  <c r="K247" i="2"/>
  <c r="L247" i="2"/>
  <c r="M206" i="2"/>
  <c r="J206" i="2"/>
  <c r="K206" i="2"/>
  <c r="L206" i="2"/>
  <c r="L129" i="2"/>
  <c r="J241" i="2"/>
  <c r="J23" i="2"/>
  <c r="J113" i="2"/>
  <c r="J315" i="2"/>
  <c r="J90" i="2"/>
  <c r="J50" i="2"/>
  <c r="J175" i="2"/>
  <c r="J338" i="2"/>
  <c r="J201" i="2"/>
  <c r="M222" i="2"/>
  <c r="L267" i="2"/>
  <c r="M273" i="2"/>
  <c r="L221" i="2"/>
  <c r="M314" i="2"/>
  <c r="L48" i="2"/>
  <c r="M11" i="2"/>
  <c r="M178" i="2"/>
  <c r="K178" i="2"/>
  <c r="M174" i="2"/>
  <c r="K174" i="2"/>
  <c r="M336" i="2"/>
  <c r="K336" i="2"/>
  <c r="M40" i="2"/>
  <c r="K40" i="2"/>
  <c r="M144" i="2"/>
  <c r="K144" i="2"/>
  <c r="M217" i="2"/>
  <c r="K217" i="2"/>
  <c r="M177" i="2"/>
  <c r="K177" i="2"/>
  <c r="M89" i="2"/>
  <c r="K89" i="2"/>
  <c r="M114" i="2"/>
  <c r="K114" i="2"/>
  <c r="M42" i="2"/>
  <c r="K42" i="2"/>
  <c r="M320" i="2"/>
  <c r="K320" i="2"/>
  <c r="M112" i="2"/>
  <c r="K112" i="2"/>
  <c r="M41" i="2"/>
  <c r="K41" i="2"/>
  <c r="M223" i="2"/>
  <c r="K223" i="2"/>
  <c r="M176" i="2"/>
  <c r="K176" i="2"/>
  <c r="M25" i="2"/>
  <c r="K25" i="2"/>
  <c r="M239" i="2"/>
  <c r="K239" i="2"/>
  <c r="M139" i="2"/>
  <c r="K139" i="2"/>
  <c r="M278" i="2"/>
  <c r="K278" i="2"/>
  <c r="J72" i="2"/>
  <c r="L72" i="2"/>
  <c r="J237" i="2"/>
  <c r="L237" i="2"/>
  <c r="J298" i="2"/>
  <c r="L298" i="2"/>
  <c r="J100" i="2"/>
  <c r="L100" i="2"/>
  <c r="J172" i="2"/>
  <c r="L172" i="2"/>
  <c r="J39" i="2"/>
  <c r="L39" i="2"/>
  <c r="J171" i="2"/>
  <c r="L171" i="2"/>
  <c r="L190" i="2"/>
  <c r="M190" i="2"/>
  <c r="J190" i="2"/>
  <c r="L244" i="2"/>
  <c r="M244" i="2"/>
  <c r="J244" i="2"/>
  <c r="L169" i="2"/>
  <c r="M169" i="2"/>
  <c r="J169" i="2"/>
  <c r="L168" i="2"/>
  <c r="M168" i="2"/>
  <c r="J168" i="2"/>
  <c r="L119" i="2"/>
  <c r="M119" i="2"/>
  <c r="J119" i="2"/>
  <c r="L10" i="2"/>
  <c r="M10" i="2"/>
  <c r="J10" i="2"/>
  <c r="L87" i="2"/>
  <c r="M87" i="2"/>
  <c r="J87" i="2"/>
  <c r="L85" i="2"/>
  <c r="M85" i="2"/>
  <c r="J85" i="2"/>
  <c r="L318" i="2"/>
  <c r="M318" i="2"/>
  <c r="J318" i="2"/>
  <c r="L126" i="2"/>
  <c r="M126" i="2"/>
  <c r="J126" i="2"/>
  <c r="L9" i="2"/>
  <c r="M9" i="2"/>
  <c r="J9" i="2"/>
  <c r="L297" i="2"/>
  <c r="M297" i="2"/>
  <c r="J297" i="2"/>
  <c r="L188" i="2"/>
  <c r="M188" i="2"/>
  <c r="J188" i="2"/>
  <c r="L328" i="2"/>
  <c r="M328" i="2"/>
  <c r="J328" i="2"/>
  <c r="L259" i="2"/>
  <c r="M259" i="2"/>
  <c r="J259" i="2"/>
  <c r="L24" i="2"/>
  <c r="M24" i="2"/>
  <c r="J24" i="2"/>
  <c r="L160" i="2"/>
  <c r="M160" i="2"/>
  <c r="J160" i="2"/>
  <c r="L13" i="2"/>
  <c r="M13" i="2"/>
  <c r="J13" i="2"/>
  <c r="L236" i="2"/>
  <c r="M236" i="2"/>
  <c r="J236" i="2"/>
  <c r="L118" i="2"/>
  <c r="M118" i="2"/>
  <c r="J118" i="2"/>
  <c r="L117" i="2"/>
  <c r="M117" i="2"/>
  <c r="J117" i="2"/>
  <c r="L317" i="2"/>
  <c r="M317" i="2"/>
  <c r="J317" i="2"/>
  <c r="L97" i="2"/>
  <c r="M97" i="2"/>
  <c r="J97" i="2"/>
  <c r="K97" i="2"/>
  <c r="L95" i="2"/>
  <c r="M95" i="2"/>
  <c r="J95" i="2"/>
  <c r="K95" i="2"/>
  <c r="L235" i="2"/>
  <c r="M235" i="2"/>
  <c r="J235" i="2"/>
  <c r="K235" i="2"/>
  <c r="L234" i="2"/>
  <c r="M234" i="2"/>
  <c r="J234" i="2"/>
  <c r="K234" i="2"/>
  <c r="L325" i="2"/>
  <c r="M325" i="2"/>
  <c r="J325" i="2"/>
  <c r="K325" i="2"/>
  <c r="L292" i="2"/>
  <c r="M292" i="2"/>
  <c r="J292" i="2"/>
  <c r="K292" i="2"/>
  <c r="L81" i="2"/>
  <c r="M81" i="2"/>
  <c r="J81" i="2"/>
  <c r="K81" i="2"/>
  <c r="M263" i="2"/>
  <c r="J263" i="2"/>
  <c r="K263" i="2"/>
  <c r="L263" i="2"/>
  <c r="L233" i="2"/>
  <c r="M233" i="2"/>
  <c r="J233" i="2"/>
  <c r="K233" i="2"/>
  <c r="L157" i="2"/>
  <c r="M157" i="2"/>
  <c r="J157" i="2"/>
  <c r="K157" i="2"/>
  <c r="L305" i="2"/>
  <c r="M305" i="2"/>
  <c r="J305" i="2"/>
  <c r="K305" i="2"/>
  <c r="L156" i="2"/>
  <c r="M156" i="2"/>
  <c r="J156" i="2"/>
  <c r="K156" i="2"/>
  <c r="L135" i="2"/>
  <c r="M135" i="2"/>
  <c r="J135" i="2"/>
  <c r="K135" i="2"/>
  <c r="L324" i="2"/>
  <c r="M324" i="2"/>
  <c r="J324" i="2"/>
  <c r="K324" i="2"/>
  <c r="L33" i="2"/>
  <c r="M33" i="2"/>
  <c r="J33" i="2"/>
  <c r="K33" i="2"/>
  <c r="L232" i="2"/>
  <c r="M232" i="2"/>
  <c r="J232" i="2"/>
  <c r="K232" i="2"/>
  <c r="L32" i="2"/>
  <c r="M32" i="2"/>
  <c r="J32" i="2"/>
  <c r="K32" i="2"/>
  <c r="L6" i="2"/>
  <c r="M6" i="2"/>
  <c r="J6" i="2"/>
  <c r="K6" i="2"/>
  <c r="L21" i="2"/>
  <c r="M21" i="2"/>
  <c r="J21" i="2"/>
  <c r="K21" i="2"/>
  <c r="L18" i="2"/>
  <c r="M18" i="2"/>
  <c r="J18" i="2"/>
  <c r="K18" i="2"/>
  <c r="L152" i="2"/>
  <c r="M152" i="2"/>
  <c r="J152" i="2"/>
  <c r="K152" i="2"/>
  <c r="L212" i="2"/>
  <c r="M212" i="2"/>
  <c r="J212" i="2"/>
  <c r="K212" i="2"/>
  <c r="L26" i="2"/>
  <c r="M26" i="2"/>
  <c r="J26" i="2"/>
  <c r="K26" i="2"/>
  <c r="L151" i="2"/>
  <c r="M151" i="2"/>
  <c r="J151" i="2"/>
  <c r="K151" i="2"/>
  <c r="M150" i="2"/>
  <c r="J150" i="2"/>
  <c r="K150" i="2"/>
  <c r="L150" i="2"/>
  <c r="M15" i="2"/>
  <c r="J15" i="2"/>
  <c r="K15" i="2"/>
  <c r="L15" i="2"/>
  <c r="M70" i="2"/>
  <c r="J70" i="2"/>
  <c r="K70" i="2"/>
  <c r="L70" i="2"/>
  <c r="M270" i="2"/>
  <c r="J270" i="2"/>
  <c r="K270" i="2"/>
  <c r="L270" i="2"/>
  <c r="M8" i="2"/>
  <c r="J8" i="2"/>
  <c r="K8" i="2"/>
  <c r="L8" i="2"/>
  <c r="M218" i="2"/>
  <c r="J218" i="2"/>
  <c r="K218" i="2"/>
  <c r="L218" i="2"/>
  <c r="M105" i="2"/>
  <c r="J105" i="2"/>
  <c r="K105" i="2"/>
  <c r="L105" i="2"/>
  <c r="M202" i="2"/>
  <c r="J202" i="2"/>
  <c r="K202" i="2"/>
  <c r="L202" i="2"/>
  <c r="M330" i="2"/>
  <c r="J330" i="2"/>
  <c r="K330" i="2"/>
  <c r="L330" i="2"/>
  <c r="M288" i="2"/>
  <c r="J288" i="2"/>
  <c r="K288" i="2"/>
  <c r="L288" i="2"/>
  <c r="M122" i="2"/>
  <c r="J122" i="2"/>
  <c r="K122" i="2"/>
  <c r="L122" i="2"/>
  <c r="M340" i="2"/>
  <c r="J340" i="2"/>
  <c r="K340" i="2"/>
  <c r="L340" i="2"/>
  <c r="M145" i="2"/>
  <c r="J145" i="2"/>
  <c r="K145" i="2"/>
  <c r="L145" i="2"/>
  <c r="M12" i="2"/>
  <c r="J12" i="2"/>
  <c r="K12" i="2"/>
  <c r="L12" i="2"/>
  <c r="M207" i="2"/>
  <c r="J207" i="2"/>
  <c r="K207" i="2"/>
  <c r="L207" i="2"/>
  <c r="M61" i="2"/>
  <c r="J61" i="2"/>
  <c r="K61" i="2"/>
  <c r="L61" i="2"/>
  <c r="M227" i="2"/>
  <c r="J227" i="2"/>
  <c r="K227" i="2"/>
  <c r="L227" i="2"/>
  <c r="M279" i="2"/>
  <c r="J279" i="2"/>
  <c r="K279" i="2"/>
  <c r="L279" i="2"/>
  <c r="M249" i="2"/>
  <c r="J249" i="2"/>
  <c r="K249" i="2"/>
  <c r="L249" i="2"/>
  <c r="M2" i="2"/>
  <c r="J2" i="2"/>
  <c r="K2" i="2"/>
  <c r="L2" i="2"/>
  <c r="M148" i="2"/>
  <c r="J148" i="2"/>
  <c r="K148" i="2"/>
  <c r="L148" i="2"/>
  <c r="M146" i="2"/>
  <c r="J146" i="2"/>
  <c r="K146" i="2"/>
  <c r="L146" i="2"/>
  <c r="M129" i="2"/>
  <c r="L114" i="2"/>
  <c r="L224" i="2"/>
  <c r="L42" i="2"/>
  <c r="L191" i="2"/>
  <c r="L320" i="2"/>
  <c r="L143" i="2"/>
  <c r="L112" i="2"/>
  <c r="L336" i="2"/>
  <c r="L41" i="2"/>
  <c r="L103" i="2"/>
  <c r="L223" i="2"/>
  <c r="L40" i="2"/>
  <c r="L176" i="2"/>
  <c r="L309" i="2"/>
  <c r="L25" i="2"/>
  <c r="L102" i="2"/>
  <c r="L239" i="2"/>
  <c r="L101" i="2"/>
  <c r="L139" i="2"/>
  <c r="L238" i="2"/>
  <c r="L278" i="2"/>
  <c r="M237" i="2"/>
  <c r="M100" i="2"/>
  <c r="M39" i="2"/>
  <c r="M240" i="2"/>
  <c r="K240" i="2"/>
  <c r="M58" i="2"/>
  <c r="K58" i="2"/>
  <c r="M173" i="2"/>
  <c r="K173" i="2"/>
  <c r="M64" i="2"/>
  <c r="K64" i="2"/>
  <c r="J242" i="2"/>
  <c r="M242" i="2"/>
  <c r="K242" i="2"/>
  <c r="J49" i="2"/>
  <c r="M49" i="2"/>
  <c r="K49" i="2"/>
  <c r="J277" i="2"/>
  <c r="M277" i="2"/>
  <c r="K277" i="2"/>
  <c r="J71" i="2"/>
  <c r="M71" i="2"/>
  <c r="K71" i="2"/>
  <c r="J88" i="2"/>
  <c r="M88" i="2"/>
  <c r="K88" i="2"/>
  <c r="J335" i="2"/>
  <c r="M335" i="2"/>
  <c r="K335" i="2"/>
  <c r="J38" i="2"/>
  <c r="M38" i="2"/>
  <c r="K38" i="2"/>
  <c r="J170" i="2"/>
  <c r="M170" i="2"/>
  <c r="K170" i="2"/>
  <c r="L140" i="2"/>
  <c r="M140" i="2"/>
  <c r="J140" i="2"/>
  <c r="K140" i="2"/>
  <c r="L216" i="2"/>
  <c r="M216" i="2"/>
  <c r="J216" i="2"/>
  <c r="K216" i="2"/>
  <c r="L341" i="2"/>
  <c r="M341" i="2"/>
  <c r="J341" i="2"/>
  <c r="K341" i="2"/>
  <c r="L108" i="2"/>
  <c r="M108" i="2"/>
  <c r="J108" i="2"/>
  <c r="K108" i="2"/>
  <c r="L98" i="2"/>
  <c r="M98" i="2"/>
  <c r="J98" i="2"/>
  <c r="K98" i="2"/>
  <c r="L319" i="2"/>
  <c r="M319" i="2"/>
  <c r="J319" i="2"/>
  <c r="K319" i="2"/>
  <c r="L16" i="2"/>
  <c r="M16" i="2"/>
  <c r="J16" i="2"/>
  <c r="K16" i="2"/>
  <c r="L276" i="2"/>
  <c r="M276" i="2"/>
  <c r="J276" i="2"/>
  <c r="K276" i="2"/>
  <c r="L302" i="2"/>
  <c r="M302" i="2"/>
  <c r="J302" i="2"/>
  <c r="K302" i="2"/>
  <c r="L125" i="2"/>
  <c r="M125" i="2"/>
  <c r="J125" i="2"/>
  <c r="K125" i="2"/>
  <c r="L284" i="2"/>
  <c r="M284" i="2"/>
  <c r="J284" i="2"/>
  <c r="K284" i="2"/>
  <c r="L296" i="2"/>
  <c r="M296" i="2"/>
  <c r="J296" i="2"/>
  <c r="K296" i="2"/>
  <c r="L55" i="2"/>
  <c r="M55" i="2"/>
  <c r="J55" i="2"/>
  <c r="K55" i="2"/>
  <c r="L164" i="2"/>
  <c r="M164" i="2"/>
  <c r="J164" i="2"/>
  <c r="K164" i="2"/>
  <c r="L163" i="2"/>
  <c r="M163" i="2"/>
  <c r="J163" i="2"/>
  <c r="K163" i="2"/>
  <c r="L186" i="2"/>
  <c r="M186" i="2"/>
  <c r="J186" i="2"/>
  <c r="K186" i="2"/>
  <c r="L159" i="2"/>
  <c r="M159" i="2"/>
  <c r="J159" i="2"/>
  <c r="K159" i="2"/>
  <c r="L344" i="2"/>
  <c r="M344" i="2"/>
  <c r="J344" i="2"/>
  <c r="K344" i="2"/>
  <c r="L82" i="2"/>
  <c r="M82" i="2"/>
  <c r="J82" i="2"/>
  <c r="K82" i="2"/>
  <c r="L106" i="2"/>
  <c r="M106" i="2"/>
  <c r="J106" i="2"/>
  <c r="K106" i="2"/>
  <c r="L334" i="2"/>
  <c r="M334" i="2"/>
  <c r="J334" i="2"/>
  <c r="K334" i="2"/>
  <c r="L294" i="2"/>
  <c r="M294" i="2"/>
  <c r="J294" i="2"/>
  <c r="K294" i="2"/>
  <c r="L96" i="2"/>
  <c r="M96" i="2"/>
  <c r="J96" i="2"/>
  <c r="K96" i="2"/>
  <c r="L214" i="2"/>
  <c r="M214" i="2"/>
  <c r="J214" i="2"/>
  <c r="K214" i="2"/>
  <c r="L193" i="2"/>
  <c r="M193" i="2"/>
  <c r="J193" i="2"/>
  <c r="K193" i="2"/>
  <c r="L63" i="2"/>
  <c r="M63" i="2"/>
  <c r="J63" i="2"/>
  <c r="K63" i="2"/>
  <c r="L182" i="2"/>
  <c r="M182" i="2"/>
  <c r="J182" i="2"/>
  <c r="K182" i="2"/>
  <c r="L22" i="2"/>
  <c r="M22" i="2"/>
  <c r="J22" i="2"/>
  <c r="K22" i="2"/>
  <c r="L265" i="2"/>
  <c r="M265" i="2"/>
  <c r="J265" i="2"/>
  <c r="K265" i="2"/>
  <c r="M197" i="2"/>
  <c r="J197" i="2"/>
  <c r="K197" i="2"/>
  <c r="L197" i="2"/>
  <c r="L136" i="2"/>
  <c r="M136" i="2"/>
  <c r="J136" i="2"/>
  <c r="K136" i="2"/>
  <c r="L306" i="2"/>
  <c r="M306" i="2"/>
  <c r="J306" i="2"/>
  <c r="K306" i="2"/>
  <c r="L290" i="2"/>
  <c r="M290" i="2"/>
  <c r="J290" i="2"/>
  <c r="K290" i="2"/>
  <c r="L155" i="2"/>
  <c r="M155" i="2"/>
  <c r="J155" i="2"/>
  <c r="K155" i="2"/>
  <c r="L311" i="2"/>
  <c r="M311" i="2"/>
  <c r="J311" i="2"/>
  <c r="K311" i="2"/>
  <c r="L79" i="2"/>
  <c r="M79" i="2"/>
  <c r="J79" i="2"/>
  <c r="K79" i="2"/>
  <c r="L287" i="2"/>
  <c r="M287" i="2"/>
  <c r="J287" i="2"/>
  <c r="K287" i="2"/>
  <c r="L231" i="2"/>
  <c r="M231" i="2"/>
  <c r="J231" i="2"/>
  <c r="K231" i="2"/>
  <c r="L31" i="2"/>
  <c r="M31" i="2"/>
  <c r="J31" i="2"/>
  <c r="K31" i="2"/>
  <c r="L77" i="2"/>
  <c r="M77" i="2"/>
  <c r="J77" i="2"/>
  <c r="K77" i="2"/>
  <c r="L5" i="2"/>
  <c r="M5" i="2"/>
  <c r="J5" i="2"/>
  <c r="K5" i="2"/>
  <c r="L323" i="2"/>
  <c r="M323" i="2"/>
  <c r="J323" i="2"/>
  <c r="K323" i="2"/>
  <c r="L67" i="2"/>
  <c r="M67" i="2"/>
  <c r="J67" i="2"/>
  <c r="K67" i="2"/>
  <c r="L3" i="2"/>
  <c r="M3" i="2"/>
  <c r="J3" i="2"/>
  <c r="K3" i="2"/>
  <c r="L211" i="2"/>
  <c r="M211" i="2"/>
  <c r="J211" i="2"/>
  <c r="K211" i="2"/>
  <c r="L133" i="2"/>
  <c r="M133" i="2"/>
  <c r="J133" i="2"/>
  <c r="K133" i="2"/>
  <c r="M74" i="2"/>
  <c r="J74" i="2"/>
  <c r="K74" i="2"/>
  <c r="L74" i="2"/>
  <c r="M272" i="2"/>
  <c r="J272" i="2"/>
  <c r="K272" i="2"/>
  <c r="L272" i="2"/>
  <c r="M30" i="2"/>
  <c r="J30" i="2"/>
  <c r="K30" i="2"/>
  <c r="L30" i="2"/>
  <c r="M132" i="2"/>
  <c r="J132" i="2"/>
  <c r="K132" i="2"/>
  <c r="L132" i="2"/>
  <c r="M332" i="2"/>
  <c r="J332" i="2"/>
  <c r="K332" i="2"/>
  <c r="L332" i="2"/>
  <c r="M149" i="2"/>
  <c r="J149" i="2"/>
  <c r="K149" i="2"/>
  <c r="L149" i="2"/>
  <c r="M104" i="2"/>
  <c r="J104" i="2"/>
  <c r="K104" i="2"/>
  <c r="L104" i="2"/>
  <c r="M331" i="2"/>
  <c r="J331" i="2"/>
  <c r="K331" i="2"/>
  <c r="L331" i="2"/>
  <c r="M92" i="2"/>
  <c r="J92" i="2"/>
  <c r="K92" i="2"/>
  <c r="L92" i="2"/>
  <c r="M123" i="2"/>
  <c r="J123" i="2"/>
  <c r="K123" i="2"/>
  <c r="L123" i="2"/>
  <c r="M261" i="2"/>
  <c r="J261" i="2"/>
  <c r="K261" i="2"/>
  <c r="L261" i="2"/>
  <c r="M339" i="2"/>
  <c r="J339" i="2"/>
  <c r="K339" i="2"/>
  <c r="L339" i="2"/>
  <c r="M7" i="2"/>
  <c r="J7" i="2"/>
  <c r="K7" i="2"/>
  <c r="L7" i="2"/>
  <c r="M180" i="2"/>
  <c r="J180" i="2"/>
  <c r="K180" i="2"/>
  <c r="L180" i="2"/>
  <c r="M131" i="2"/>
  <c r="J131" i="2"/>
  <c r="K131" i="2"/>
  <c r="L131" i="2"/>
  <c r="M51" i="2"/>
  <c r="J51" i="2"/>
  <c r="K51" i="2"/>
  <c r="L51" i="2"/>
  <c r="M269" i="2"/>
  <c r="J269" i="2"/>
  <c r="K269" i="2"/>
  <c r="L269" i="2"/>
  <c r="M243" i="2"/>
  <c r="J243" i="2"/>
  <c r="K243" i="2"/>
  <c r="L243" i="2"/>
  <c r="M29" i="2"/>
  <c r="J29" i="2"/>
  <c r="K29" i="2"/>
  <c r="L29" i="2"/>
  <c r="M268" i="2"/>
  <c r="J268" i="2"/>
  <c r="K268" i="2"/>
  <c r="L268" i="2"/>
  <c r="M147" i="2"/>
  <c r="J147" i="2"/>
  <c r="K147" i="2"/>
  <c r="L147" i="2"/>
  <c r="J129" i="2"/>
  <c r="L241" i="2"/>
  <c r="J114" i="2"/>
  <c r="J42" i="2"/>
  <c r="J191" i="2"/>
  <c r="J320" i="2"/>
  <c r="J112" i="2"/>
  <c r="J336" i="2"/>
  <c r="J41" i="2"/>
  <c r="J103" i="2"/>
  <c r="J223" i="2"/>
  <c r="J40" i="2"/>
  <c r="J176" i="2"/>
  <c r="J25" i="2"/>
  <c r="J102" i="2"/>
  <c r="J239" i="2"/>
  <c r="J139" i="2"/>
  <c r="J238" i="2"/>
  <c r="J278" i="2"/>
  <c r="L337" i="2"/>
  <c r="M274" i="2"/>
  <c r="K237" i="2"/>
  <c r="L256" i="2"/>
  <c r="K100" i="2"/>
  <c r="L205" i="2"/>
  <c r="K39" i="2"/>
  <c r="L204" i="2"/>
  <c r="K244" i="2"/>
  <c r="K168" i="2"/>
  <c r="K10" i="2"/>
  <c r="K85" i="2"/>
  <c r="K126" i="2"/>
  <c r="K297" i="2"/>
  <c r="K328" i="2"/>
  <c r="K24" i="2"/>
  <c r="K13" i="2"/>
  <c r="K118" i="2"/>
  <c r="K317" i="2"/>
  <c r="M301" i="2"/>
  <c r="K301" i="2"/>
  <c r="M111" i="2"/>
  <c r="K111" i="2"/>
  <c r="M224" i="2"/>
  <c r="K224" i="2"/>
  <c r="M143" i="2"/>
  <c r="K143" i="2"/>
  <c r="M309" i="2"/>
  <c r="K309" i="2"/>
  <c r="M101" i="2"/>
  <c r="K101" i="2"/>
  <c r="J222" i="2"/>
  <c r="L222" i="2"/>
  <c r="J273" i="2"/>
  <c r="L273" i="2"/>
  <c r="J17" i="2"/>
  <c r="L17" i="2"/>
  <c r="J314" i="2"/>
  <c r="L314" i="2"/>
  <c r="J142" i="2"/>
  <c r="L142" i="2"/>
  <c r="J11" i="2"/>
  <c r="L11" i="2"/>
  <c r="J285" i="2"/>
  <c r="L285" i="2"/>
  <c r="L110" i="2"/>
  <c r="M110" i="2"/>
  <c r="J110" i="2"/>
  <c r="L99" i="2"/>
  <c r="M99" i="2"/>
  <c r="J99" i="2"/>
  <c r="L69" i="2"/>
  <c r="M69" i="2"/>
  <c r="J69" i="2"/>
  <c r="L37" i="2"/>
  <c r="M37" i="2"/>
  <c r="J37" i="2"/>
  <c r="L194" i="2"/>
  <c r="M194" i="2"/>
  <c r="J194" i="2"/>
  <c r="L128" i="2"/>
  <c r="M128" i="2"/>
  <c r="J128" i="2"/>
  <c r="L200" i="2"/>
  <c r="M200" i="2"/>
  <c r="J200" i="2"/>
  <c r="L266" i="2"/>
  <c r="M266" i="2"/>
  <c r="J266" i="2"/>
  <c r="L107" i="2"/>
  <c r="M107" i="2"/>
  <c r="J107" i="2"/>
  <c r="L280" i="2"/>
  <c r="M280" i="2"/>
  <c r="J280" i="2"/>
  <c r="L57" i="2"/>
  <c r="M57" i="2"/>
  <c r="J57" i="2"/>
  <c r="L28" i="2"/>
  <c r="M28" i="2"/>
  <c r="J28" i="2"/>
  <c r="L165" i="2"/>
  <c r="M165" i="2"/>
  <c r="J165" i="2"/>
  <c r="L84" i="2"/>
  <c r="M84" i="2"/>
  <c r="J84" i="2"/>
  <c r="L199" i="2"/>
  <c r="M199" i="2"/>
  <c r="J199" i="2"/>
  <c r="L162" i="2"/>
  <c r="M162" i="2"/>
  <c r="J162" i="2"/>
  <c r="L83" i="2"/>
  <c r="M83" i="2"/>
  <c r="J83" i="2"/>
  <c r="L327" i="2"/>
  <c r="M327" i="2"/>
  <c r="J327" i="2"/>
  <c r="L45" i="2"/>
  <c r="M45" i="2"/>
  <c r="J45" i="2"/>
  <c r="L326" i="2"/>
  <c r="M326" i="2"/>
  <c r="J326" i="2"/>
  <c r="L246" i="2"/>
  <c r="M246" i="2"/>
  <c r="J246" i="2"/>
  <c r="L245" i="2"/>
  <c r="M245" i="2"/>
  <c r="J245" i="2"/>
  <c r="K245" i="2"/>
  <c r="L333" i="2"/>
  <c r="M333" i="2"/>
  <c r="J333" i="2"/>
  <c r="K333" i="2"/>
  <c r="L138" i="2"/>
  <c r="M138" i="2"/>
  <c r="J138" i="2"/>
  <c r="K138" i="2"/>
  <c r="L116" i="2"/>
  <c r="M116" i="2"/>
  <c r="J116" i="2"/>
  <c r="K116" i="2"/>
  <c r="L36" i="2"/>
  <c r="M36" i="2"/>
  <c r="J36" i="2"/>
  <c r="K36" i="2"/>
  <c r="L35" i="2"/>
  <c r="M35" i="2"/>
  <c r="J35" i="2"/>
  <c r="K35" i="2"/>
  <c r="L343" i="2"/>
  <c r="M343" i="2"/>
  <c r="J343" i="2"/>
  <c r="K343" i="2"/>
  <c r="L198" i="2"/>
  <c r="M198" i="2"/>
  <c r="J198" i="2"/>
  <c r="K198" i="2"/>
  <c r="M137" i="2"/>
  <c r="J137" i="2"/>
  <c r="K137" i="2"/>
  <c r="L137" i="2"/>
  <c r="L291" i="2"/>
  <c r="M291" i="2"/>
  <c r="J291" i="2"/>
  <c r="K291" i="2"/>
  <c r="L281" i="2"/>
  <c r="M281" i="2"/>
  <c r="J281" i="2"/>
  <c r="K281" i="2"/>
  <c r="L27" i="2"/>
  <c r="M27" i="2"/>
  <c r="J27" i="2"/>
  <c r="K27" i="2"/>
  <c r="L312" i="2"/>
  <c r="M312" i="2"/>
  <c r="J312" i="2"/>
  <c r="K312" i="2"/>
  <c r="L310" i="2"/>
  <c r="M310" i="2"/>
  <c r="J310" i="2"/>
  <c r="K310" i="2"/>
  <c r="L252" i="2"/>
  <c r="M252" i="2"/>
  <c r="J252" i="2"/>
  <c r="K252" i="2"/>
  <c r="L153" i="2"/>
  <c r="M153" i="2"/>
  <c r="J153" i="2"/>
  <c r="K153" i="2"/>
  <c r="L134" i="2"/>
  <c r="M134" i="2"/>
  <c r="J134" i="2"/>
  <c r="K134" i="2"/>
  <c r="L289" i="2"/>
  <c r="M289" i="2"/>
  <c r="J289" i="2"/>
  <c r="K289" i="2"/>
  <c r="L76" i="2"/>
  <c r="M76" i="2"/>
  <c r="J76" i="2"/>
  <c r="K76" i="2"/>
  <c r="L304" i="2"/>
  <c r="M304" i="2"/>
  <c r="J304" i="2"/>
  <c r="K304" i="2"/>
  <c r="L322" i="2"/>
  <c r="M322" i="2"/>
  <c r="J322" i="2"/>
  <c r="K322" i="2"/>
  <c r="L4" i="2"/>
  <c r="M4" i="2"/>
  <c r="J4" i="2"/>
  <c r="K4" i="2"/>
  <c r="L229" i="2"/>
  <c r="M229" i="2"/>
  <c r="J229" i="2"/>
  <c r="K229" i="2"/>
  <c r="L94" i="2"/>
  <c r="M94" i="2"/>
  <c r="J94" i="2"/>
  <c r="K94" i="2"/>
  <c r="L53" i="2"/>
  <c r="M53" i="2"/>
  <c r="J53" i="2"/>
  <c r="K53" i="2"/>
  <c r="M228" i="2"/>
  <c r="J228" i="2"/>
  <c r="K228" i="2"/>
  <c r="L228" i="2"/>
  <c r="M271" i="2"/>
  <c r="J271" i="2"/>
  <c r="K271" i="2"/>
  <c r="L271" i="2"/>
  <c r="M14" i="2"/>
  <c r="J14" i="2"/>
  <c r="K14" i="2"/>
  <c r="L14" i="2"/>
  <c r="M210" i="2"/>
  <c r="J210" i="2"/>
  <c r="K210" i="2"/>
  <c r="L210" i="2"/>
  <c r="M307" i="2"/>
  <c r="J307" i="2"/>
  <c r="K307" i="2"/>
  <c r="L307" i="2"/>
  <c r="M60" i="2"/>
  <c r="J60" i="2"/>
  <c r="K60" i="2"/>
  <c r="L60" i="2"/>
  <c r="M300" i="2"/>
  <c r="J300" i="2"/>
  <c r="K300" i="2"/>
  <c r="L300" i="2"/>
  <c r="M208" i="2"/>
  <c r="J208" i="2"/>
  <c r="K208" i="2"/>
  <c r="L208" i="2"/>
  <c r="M52" i="2"/>
  <c r="J52" i="2"/>
  <c r="K52" i="2"/>
  <c r="L52" i="2"/>
  <c r="M262" i="2"/>
  <c r="J262" i="2"/>
  <c r="K262" i="2"/>
  <c r="L262" i="2"/>
  <c r="M141" i="2"/>
  <c r="J141" i="2"/>
  <c r="K141" i="2"/>
  <c r="L141" i="2"/>
  <c r="M299" i="2"/>
  <c r="J299" i="2"/>
  <c r="K299" i="2"/>
  <c r="L299" i="2"/>
  <c r="M342" i="2"/>
  <c r="J342" i="2"/>
  <c r="K342" i="2"/>
  <c r="L342" i="2"/>
  <c r="M115" i="2"/>
  <c r="J115" i="2"/>
  <c r="K115" i="2"/>
  <c r="L115" i="2"/>
  <c r="M65" i="2"/>
  <c r="J65" i="2"/>
  <c r="K65" i="2"/>
  <c r="L65" i="2"/>
  <c r="M260" i="2"/>
  <c r="J260" i="2"/>
  <c r="K260" i="2"/>
  <c r="L260" i="2"/>
  <c r="M179" i="2"/>
  <c r="J179" i="2"/>
  <c r="K179" i="2"/>
  <c r="L179" i="2"/>
  <c r="M43" i="2"/>
  <c r="J43" i="2"/>
  <c r="K43" i="2"/>
  <c r="L43" i="2"/>
  <c r="M226" i="2"/>
  <c r="J226" i="2"/>
  <c r="K226" i="2"/>
  <c r="L226" i="2"/>
  <c r="M248" i="2"/>
  <c r="J248" i="2"/>
  <c r="K248" i="2"/>
  <c r="L248" i="2"/>
  <c r="M91" i="2"/>
  <c r="J91" i="2"/>
  <c r="K91" i="2"/>
  <c r="L91" i="2"/>
  <c r="K241" i="2"/>
  <c r="L23" i="2"/>
  <c r="L113" i="2"/>
  <c r="L301" i="2"/>
  <c r="L144" i="2"/>
  <c r="L240" i="2"/>
  <c r="L315" i="2"/>
  <c r="L90" i="2"/>
  <c r="L217" i="2"/>
  <c r="L178" i="2"/>
  <c r="L50" i="2"/>
  <c r="L111" i="2"/>
  <c r="L177" i="2"/>
  <c r="L58" i="2"/>
  <c r="L175" i="2"/>
  <c r="L174" i="2"/>
  <c r="L89" i="2"/>
  <c r="L173" i="2"/>
  <c r="L338" i="2"/>
  <c r="L64" i="2"/>
  <c r="L201" i="2"/>
  <c r="L242" i="2"/>
  <c r="M72" i="2"/>
  <c r="K274" i="2"/>
  <c r="L277" i="2"/>
  <c r="M298" i="2"/>
  <c r="K17" i="2"/>
  <c r="L88" i="2"/>
  <c r="M172" i="2"/>
  <c r="K142" i="2"/>
  <c r="L38" i="2"/>
  <c r="M171" i="2"/>
  <c r="K285" i="2"/>
  <c r="K99" i="2"/>
  <c r="K37" i="2"/>
  <c r="K128" i="2"/>
  <c r="K266" i="2"/>
  <c r="K280" i="2"/>
  <c r="K28" i="2"/>
  <c r="K84" i="2"/>
  <c r="K162" i="2"/>
  <c r="K327" i="2"/>
  <c r="K326" i="2"/>
</calcChain>
</file>

<file path=xl/connections.xml><?xml version="1.0" encoding="utf-8"?>
<connections xmlns="http://schemas.openxmlformats.org/spreadsheetml/2006/main">
  <connection id="1" keepAlive="1" name="Query - Participation Count Clubs" description="Verbinding maken met de query Participation Count Clubs in de werkmap." type="5" refreshedVersion="0" background="1">
    <dbPr connection="Provider=Microsoft.Mashup.OleDb.1;Data Source=$Workbook$;Location=Participation Count Clubs;Extended Properties=&quot;&quot;" command="SELECT * FROM [Participation Count Clubs]"/>
  </connection>
  <connection id="2" keepAlive="1" name="Query - Participation Count Clubs (2)" description="Verbinding maken met de query Participation Count Clubs (2) in de werkmap." type="5" refreshedVersion="6" background="1" saveData="1">
    <dbPr connection="Provider=Microsoft.Mashup.OleDb.1;Data Source=$Workbook$;Location=Participation Count Clubs (2);Extended Properties=&quot;&quot;" command="SELECT * FROM [Participation Count Clubs (2)]"/>
  </connection>
  <connection id="3" keepAlive="1" name="Query - Results" description="Verbinding maken met de query Results in de werkmap." type="5" refreshedVersion="6" background="1" saveData="1">
    <dbPr connection="Provider=Microsoft.Mashup.OleDb.1;Data Source=$Workbook$;Location=Results;Extended Properties=&quot;&quot;" command="SELECT * FROM [Results]"/>
  </connection>
  <connection id="4" keepAlive="1" name="Query - Results (2)" description="Verbinding maken met de query Results (2) in de werkmap." type="5" refreshedVersion="6" background="1" saveData="1">
    <dbPr connection="Provider=Microsoft.Mashup.OleDb.1;Data Source=$Workbook$;Location=Results (2);Extended Properties=&quot;&quot;" command="SELECT * FROM [Results (2)]"/>
  </connection>
  <connection id="5" keepAlive="1" name="Query - Results (3)" description="Verbinding maken met de query Results (3) in de werkmap." type="5" refreshedVersion="6" background="1" saveData="1">
    <dbPr connection="Provider=Microsoft.Mashup.OleDb.1;Data Source=$Workbook$;Location=Results (3);Extended Properties=&quot;&quot;" command="SELECT * FROM [Results (3)]"/>
  </connection>
</connections>
</file>

<file path=xl/sharedStrings.xml><?xml version="1.0" encoding="utf-8"?>
<sst xmlns="http://schemas.openxmlformats.org/spreadsheetml/2006/main" count="8958" uniqueCount="2006">
  <si>
    <t>Category;;;;;;;;;;;;;;;;;;;</t>
  </si>
  <si>
    <t>01003 Tul Youth 6-13 F A D01;v/d_Wijngaart Kiki</t>
  </si>
  <si>
    <t>Sportschool Tim Kool(SSTK );Robinson Lucy</t>
  </si>
  <si>
    <t>NE-SPORT TAEKWON-DO CLUB(NE-Sport Tkd);Hickey Abi</t>
  </si>
  <si>
    <t>River Valley Ashbourne Taekwon do(RVA TKD);Fitzsimons Sarah</t>
  </si>
  <si>
    <t>River Valley Ashbourne Taekwon do(RVA TKD);null;null;null;null;null;null;null;null;null;null;null;null;null;null;</t>
  </si>
  <si>
    <t>01004 Tul Youth 6-13 F B G04-G01;Greene Emma</t>
  </si>
  <si>
    <t>River Valley Ashbourne Taekwon do(RVA TKD);Doyle Elle</t>
  </si>
  <si>
    <t>River Valley Ashbourne Taekwon do(RVA TKD);Groeneveld Isa</t>
  </si>
  <si>
    <t>Koguryo(Koguryo);Jakob Jenna</t>
  </si>
  <si>
    <t>1. Walsumer JC(1. WJC);Tapilatu Guevana</t>
  </si>
  <si>
    <t>Tapilatu Sportcenter(ST);Hemmer Ana</t>
  </si>
  <si>
    <t>Taekwon-Do IN NAE DO KWAN(Taekwon-Do IN NAE DO KWAN);ramgolam thirisha</t>
  </si>
  <si>
    <t>taekwondo-beuk(tkd-beuk);Ayala_Trujillo Luna_Silvana</t>
  </si>
  <si>
    <t>ITF Ã…L TAEKWON-DO KLUBB(ITF Ã…L);Wessels Emma</t>
  </si>
  <si>
    <t>Synergy TKD(Synergy);O_Connor Shauna</t>
  </si>
  <si>
    <t>Cork TKD(CTKD);Drevijn Nikki</t>
  </si>
  <si>
    <t>Sportschool Tim Kool(SSTK );Tracey Katelyn</t>
  </si>
  <si>
    <t>River Valley Ashbourne Taekwon do(RVA TKD);Buitenhek Jorja</t>
  </si>
  <si>
    <t>Sportschool Tim Kool(SSTK );Bustorf Helena</t>
  </si>
  <si>
    <t>BOOZ ITF Taekwon-Do(BOOZ);Faasen Fleur</t>
  </si>
  <si>
    <t>Taekwon-Do IN NAE DO KWAN(Taekwon-Do IN NAE DO KWAN);Radu Amalia</t>
  </si>
  <si>
    <t>Taekwondo sports association(TSA);null;null;</t>
  </si>
  <si>
    <t>01005 Tul Youth 6-13 F C G07-G05;weide_van_der jazzlynn</t>
  </si>
  <si>
    <t>T.A.Nimjae(TA Nimjae);Sleeuwenhoek Saona</t>
  </si>
  <si>
    <t>T.A.Nimjae(TA Nimjae);Heus Silke</t>
  </si>
  <si>
    <t>Taekwon-Do IN NAE DO KWAN(Taekwon-Do IN NAE DO KWAN);pender ciara</t>
  </si>
  <si>
    <t>Inspiration Taekwon-Do(Ins Tkd);PRATNEMER LANA_MAY</t>
  </si>
  <si>
    <t>SLOVENIA TEAM(00000);van_Eijken Sandra</t>
  </si>
  <si>
    <t>Team Carvalho Sports / TS Amsterdam(TSA/TCS);Van_der_Stok Kriz</t>
  </si>
  <si>
    <t>Team Carvalho Sports / TS Amsterdam(TSA/TCS);Hass Amelie</t>
  </si>
  <si>
    <t>NWTV-Kader(NWTV-Kader);Algoo Naomi</t>
  </si>
  <si>
    <t>Chong Do Kwan(CDK);van_Gerven Emy</t>
  </si>
  <si>
    <t>Chong Do Kwan S&amp;B(CDK S&amp;B);Lingers Kenya</t>
  </si>
  <si>
    <t>Taekwon-Do IN NAE DO KWAN(Taekwon-Do IN NAE DO KWAN);Vonk Lara</t>
  </si>
  <si>
    <t>Tiger Academy Geldrop(TAGeldrop);Ahnin Sara</t>
  </si>
  <si>
    <t>1. Walsumer JC(1. WJC);Algoo Destiny</t>
  </si>
  <si>
    <t>Chong Do Kwan(CDK);Matthieu Benthe</t>
  </si>
  <si>
    <t>Taekyon Berghem(Taekyon);Baldeau Sina</t>
  </si>
  <si>
    <t>sportschuledamato(sportschuledamato);null;null;</t>
  </si>
  <si>
    <t>01006 Tul Youth 6-13 F D G10-G08;Alshwikh_Alabd Yasmen</t>
  </si>
  <si>
    <t>sportschuledamato(sportschuledamato);LÃ¶dschack Leni</t>
  </si>
  <si>
    <t>1. Walsumer JC(1. WJC);Alshwikh_Alabd Laren</t>
  </si>
  <si>
    <t>sportschuledamato(sportschuledamato);Kien Josephine</t>
  </si>
  <si>
    <t>sportschuledamato(sportschuledamato);Richardson Poppy</t>
  </si>
  <si>
    <t>NE-SPORT TAEKWON-DO CLUB(NE-Sport Tkd);Dincer Besime</t>
  </si>
  <si>
    <t>1. Walsumer JC(1. WJC);mitgenberg melanie</t>
  </si>
  <si>
    <t>T.A.Nimjae(TA Nimjae);Alshwikh_Alabd Katrin</t>
  </si>
  <si>
    <t>sportschuledamato(sportschuledamato);Ahnin Lina</t>
  </si>
  <si>
    <t>1. Walsumer JC(1. WJC);Keijers Denise</t>
  </si>
  <si>
    <t>Difesa Sports(Difesa Sports);vd_Donk Merle</t>
  </si>
  <si>
    <t>Taekwon-Do Team Vrijsen(TKD Team Vrijsen);Budde Leni_Sophie</t>
  </si>
  <si>
    <t>TV Brechten(Brechten);Mehring Leonie</t>
  </si>
  <si>
    <t>1. Walsumer JC(1. WJC);Ter_Burg Jersey</t>
  </si>
  <si>
    <t>Difesa Sports(Difesa Sports);Broeren Rebecca</t>
  </si>
  <si>
    <t>Chong Do Kwan(CDK);McFarland Ruby</t>
  </si>
  <si>
    <t>NE-SPORT TAEKWON-DO CLUB(NE-Sport Tkd);null;null;</t>
  </si>
  <si>
    <t>01009 Tul Youth 6-13 M A D01;Lind Mats</t>
  </si>
  <si>
    <t>Team West Norway(TeamWest);Boyd Verspuij</t>
  </si>
  <si>
    <t>T.A.Nimjae(TA Nimjae);van_Duijnhoven Andres</t>
  </si>
  <si>
    <t>Difesa Sports(Difesa Sports);Lahtinen Lauri</t>
  </si>
  <si>
    <t>RasBudo ITF Taekwon-do rf(RasBudo);Job Maassen</t>
  </si>
  <si>
    <t>Difesa Sports(Difesa Sports);Lehane Ruairi</t>
  </si>
  <si>
    <t>River Valley Ashbourne Taekwon do(RVA TKD);Versteeg Lucas</t>
  </si>
  <si>
    <t>Taekwon-Do Vereniging Hwa Rangdo  - Zeewolde(TV Hwa Rangdo);Brerton Cian</t>
  </si>
  <si>
    <t>River Valley Ashbourne Taekwon do(RVA TKD);null;null;null;null;null;null;null;null;null;null;</t>
  </si>
  <si>
    <t>01010 Tul Youth 6-13 M B G04-G01;Kokko Juuso</t>
  </si>
  <si>
    <t>Espoo TKD Club(Espoo);de_Nijs Oscar</t>
  </si>
  <si>
    <t>Suokjang(Suokjang);Raji Ayman</t>
  </si>
  <si>
    <t>Taekwondo Middelburg(TKD Mburg);Power Adam</t>
  </si>
  <si>
    <t>River Valley Ashbourne Taekwon do(RVA TKD);Engelke Aleksey</t>
  </si>
  <si>
    <t>ALL RUSSIA TAEKWONDO FEDERATION(ARTF);Dromgoole Cormac</t>
  </si>
  <si>
    <t>River Valley Ashbourne Taekwon do(RVA TKD);Mast Timo</t>
  </si>
  <si>
    <t>Sportschool Tim Kool(SSTK );Preys Matteo</t>
  </si>
  <si>
    <t>Taekwon- Do So San (So San );Buitenhek Luka</t>
  </si>
  <si>
    <t>Sportschool Tim Kool(SSTK );van_den_Berk Stef</t>
  </si>
  <si>
    <t>Taekyon Berghem(Taekyon);Kreffer Deejay</t>
  </si>
  <si>
    <t>Sportschool Tim Kool(SSTK );Longeval Nikki</t>
  </si>
  <si>
    <t>HODORI SINT-LIEVENS-HOUTEM(HODORI HOUTEM);Hoekstra Jesse</t>
  </si>
  <si>
    <t>Tapilatu Sportcenter(ST);van_Krieken Bjorn</t>
  </si>
  <si>
    <t>Taekyon Berghem(Taekyon);Keller Nils</t>
  </si>
  <si>
    <t>JC-Langenfeld - Taekwon-Do(JCL-TKD);Martowirono RaÃºl</t>
  </si>
  <si>
    <t>Taekwon-Do School Martowirono(TKD School Martowirono);null;null;</t>
  </si>
  <si>
    <t>01011 Tul Youth 6-13 M C G07-G05;Lingers Kayden</t>
  </si>
  <si>
    <t>Taekwon-Do IN NAE DO KWAN(Taekwon-Do IN NAE DO KWAN);Evans Ieuan</t>
  </si>
  <si>
    <t>NE-SPORT TAEKWON-DO CLUB(NE-Sport Tkd);BIAN NABERNIK</t>
  </si>
  <si>
    <t>SLOVENIA TEAM(00000);Kranz Tijmen</t>
  </si>
  <si>
    <t>Taekwondo Middelburg(TKD Mburg);Keij Owen</t>
  </si>
  <si>
    <t>Chong Do Kwan S&amp;B(CDK S&amp;B);Merks Julian</t>
  </si>
  <si>
    <t>Chong Do Kwan S&amp;B(CDK S&amp;B);Slager Lucas</t>
  </si>
  <si>
    <t>Taekwon-Do IN NAE DO KWAN(Taekwon-Do IN NAE DO KWAN);Zor Efe</t>
  </si>
  <si>
    <t>Team Carvalho Sports / TS Amsterdam(TSA/TCS);Nieuwenkamp Martijn</t>
  </si>
  <si>
    <t>Team Carvalho Sports / TS Amsterdam(TSA/TCS);Venema Kwinn</t>
  </si>
  <si>
    <t>Taekwon-Do School Martowirono(TKD School Martowirono);Verbiest Phi</t>
  </si>
  <si>
    <t>Taekwon-Do Center Deurne(TCD);Gay Bobby</t>
  </si>
  <si>
    <t>NE-SPORT TAEKWON-DO CLUB(NE-Sport Tkd);Bennani Rayan</t>
  </si>
  <si>
    <t>Taekwon-do Club Gent(TKD Gent);Christian Tobisch</t>
  </si>
  <si>
    <t>Difesa Sports(Difesa Sports);van_Es Sjeng</t>
  </si>
  <si>
    <t>Taekwon-Do Center Deurne(TCD);Danel Jonas</t>
  </si>
  <si>
    <t>1. Walsumer JC(1. WJC);null;null;</t>
  </si>
  <si>
    <t>01012 Tul Youth 6-13 M D G10-G08;Edel Jaycen</t>
  </si>
  <si>
    <t>Taekwon-Do Academy Graziella Idili(TA G. Idili);Venner Daan</t>
  </si>
  <si>
    <t>Taekwon-Do Center Deurne(TCD);Kien Luis_Marc</t>
  </si>
  <si>
    <t>sportschuledamato(sportschuledamato);MÃ¼lders Marlon</t>
  </si>
  <si>
    <t>TV Brechten(Brechten);Wessels Andries</t>
  </si>
  <si>
    <t>Synergy TKD(Synergy);Verbakel Vince</t>
  </si>
  <si>
    <t>Difesa Sports(Difesa Sports);Jellema Dyon</t>
  </si>
  <si>
    <t>Chong Do Kwan(CDK);Flinsenberg Kjell</t>
  </si>
  <si>
    <t>Difesa Sports(Difesa Sports);Uysal Efekan</t>
  </si>
  <si>
    <t>sportschuledamato(sportschuledamato);van_den_Broek Liam</t>
  </si>
  <si>
    <t>Tapilatu Sportcenter(ST);pender luke</t>
  </si>
  <si>
    <t>Inspiration Taekwon-Do(Ins Tkd);Oralalp Berk</t>
  </si>
  <si>
    <t>Taekwon-Do Team Vrijsen(TKD Team Vrijsen);Langeveld Quinten</t>
  </si>
  <si>
    <t>Taekwon-Do Academy Graziella Idili(TA G. Idili);van_den_Elsen Sem</t>
  </si>
  <si>
    <t>Difesa Sports(Difesa Sports);van_Beek Tijn</t>
  </si>
  <si>
    <t>Chong Do Kwan S&amp;B(CDK S&amp;B);null;null;null;</t>
  </si>
  <si>
    <t>01014 Tul Youth/Junior 6-17 F A D02;Thompson Lily</t>
  </si>
  <si>
    <t>ETA London(ETA);MARTELLA LAURA</t>
  </si>
  <si>
    <t>MARTELLA TEAM(MARTELLA TEAM);Sherwin Eimear</t>
  </si>
  <si>
    <t>Inspiration Taekwon-Do(Ins Tkd);null;null;null;null;null;null;null;null;null;null;null;null;null;null;null;</t>
  </si>
  <si>
    <t>01015 Tul Junior 14-17 F A D01;Li Selma</t>
  </si>
  <si>
    <t>ITF Ã…L TAEKWON-DO KLUBB(ITF Ã…L);Widerska Viviana</t>
  </si>
  <si>
    <t>NE-SPORT TAEKWON-DO CLUB(NE-Sport Tkd);Jongejan Sam</t>
  </si>
  <si>
    <t>Sportschool Tim Kool(SSTK );Vrijens Tosca</t>
  </si>
  <si>
    <t>Taekwon-Do Vereniging Hwa Rangdo  - Zeewolde(TV Hwa Rangdo);Iversen Stine</t>
  </si>
  <si>
    <t>Team West Norway(TeamWest);Hodson Isobel</t>
  </si>
  <si>
    <t>PUMA England(PUMA England);Quinn Rebecca</t>
  </si>
  <si>
    <t>River Valley Ashbourne Taekwon do(RVA TKD);Moon Katie</t>
  </si>
  <si>
    <t>Synergy TKD(Synergy);Anholt Monica</t>
  </si>
  <si>
    <t>Tapilatu Sportcenter(ST);Wessels Anna</t>
  </si>
  <si>
    <t>Synergy TKD(Synergy);Labrie Yra</t>
  </si>
  <si>
    <t>Koguryo(Koguryo);zuccolotto Alessia</t>
  </si>
  <si>
    <t>Born to Fly A.s.d(BTF);Smith Taylor</t>
  </si>
  <si>
    <t>ITF Fusion(ITF Fusion);Koopmans Saskia</t>
  </si>
  <si>
    <t>Tapilatu Sportcenter(ST);O_Halloran Sarah_Jane</t>
  </si>
  <si>
    <t>River Valley Ashbourne Taekwon do(RVA TKD);Å½AGAR_SLEMENÅ EK ALISA</t>
  </si>
  <si>
    <t>SLOVENIA TEAM(00000);null;null;</t>
  </si>
  <si>
    <t>01016 Tul Junior 14-17 F B G04-G01;BARADA TYRA</t>
  </si>
  <si>
    <t>SLOVENIA TEAM(00000);CieÅ›liÅ„ska Kinga</t>
  </si>
  <si>
    <t>Lubelski Sportowy Klub Taekwon-Do(LSKT Lublin);Van_Lierde Tabitha</t>
  </si>
  <si>
    <t>Ge-Baek(GBK);Rosenbaum Joanne</t>
  </si>
  <si>
    <t>sportschuledamato(sportschuledamato);EvÃ¤soja Mona</t>
  </si>
  <si>
    <t>Espoo TKD Club(Espoo);KITEK NINA</t>
  </si>
  <si>
    <t>SLOVENIA TEAM(00000);Corrigan Abbey</t>
  </si>
  <si>
    <t>River Valley Ashbourne Taekwon do(RVA TKD);CieÅ›liÅ„ska Patrycja</t>
  </si>
  <si>
    <t>Lubelski Sportowy Klub Taekwon-Do(LSKT Lublin);Sztucka Kinga</t>
  </si>
  <si>
    <t>LKS Sparta GÅ‚ubczyce(LKS Sparta GÅ‚ubczyce);Westerink Dani</t>
  </si>
  <si>
    <t>Taekwon-Do School Martowirono(TKD School Martowirono);Ramaker Pebbles</t>
  </si>
  <si>
    <t>Team Carvalho Sports / TS Amsterdam(TSA/TCS);Keller Amelie</t>
  </si>
  <si>
    <t>JC-Langenfeld - Taekwon-Do(JCL-TKD);Kowalczyk Alina</t>
  </si>
  <si>
    <t>JC-Langenfeld - Taekwon-Do(JCL-TKD);Kroes Vera</t>
  </si>
  <si>
    <t>Taekwon-Do School Martowirono(TKD School Martowirono);Wemmers Robin</t>
  </si>
  <si>
    <t>Difesa Sports(Difesa Sports);Ghijsens Lisa</t>
  </si>
  <si>
    <t>Ge-Baek(GBK);null;null;</t>
  </si>
  <si>
    <t>01017 Tul Junior 14-17 F C G07-G05;van_Eijken Marina</t>
  </si>
  <si>
    <t>Team Carvalho Sports / TS Amsterdam(TSA/TCS);Marketz Lea</t>
  </si>
  <si>
    <t>TV Brechten(Brechten);Breukel Laurie</t>
  </si>
  <si>
    <t>BOOZ ITF Taekwon-Do(BOOZ);;Sibbing Anne</t>
  </si>
  <si>
    <t>Taekwon-Do School Martowirono(TKD School Martowirono);Goodman Terri</t>
  </si>
  <si>
    <t>Taekwondo sports association(TSA);null;null;null;null;null;null;null;null;null;null;null;null;</t>
  </si>
  <si>
    <t>01020 Tul Junior 14-17 M A D02;van_de_Veerdonk Chris</t>
  </si>
  <si>
    <t>Taekwon-Do Academy Graziella Idili(TA G. Idili);Saccomanno Lucas</t>
  </si>
  <si>
    <t>A.S.D.Dojang Rising Hwarang Buccinasco(Hwarang Buccinasco);IkÃ¤heimonen Miro</t>
  </si>
  <si>
    <t>RasBudo ITF Taekwon-do rf(RasBudo);De_Klerk_Wolters Ryan</t>
  </si>
  <si>
    <t>Team Carvalho Sports / TS Amsterdam(TSA/TCS);Kesti Rufus</t>
  </si>
  <si>
    <t>RasBudo ITF Taekwon-do rf(RasBudo);null;null;null;null;null;null;null;null;null;null;null;null;null;</t>
  </si>
  <si>
    <t>01021 Tul Junior 14-17 M A D01;Eilertsen Jack</t>
  </si>
  <si>
    <t>Trondheim Taekwon-Do Klubb(Trondheim TKD);Steinkjer Ingebrigt</t>
  </si>
  <si>
    <t>Trondheim Taekwon-Do Klubb(Trondheim TKD);Versteeg Jochem</t>
  </si>
  <si>
    <t>Taekwon-Do Vereniging Hwa Rangdo  - Zeewolde(TV Hwa Rangdo);De_Rover Rens</t>
  </si>
  <si>
    <t>Sportschool Tim Kool(SSTK );Kruk Sebastian</t>
  </si>
  <si>
    <t>Lubelski Sportowy Klub Taekwon-Do(LSKT Lublin);Paulsen Sander</t>
  </si>
  <si>
    <t>Team West Norway(TeamWest);Kokko Markus</t>
  </si>
  <si>
    <t>Espoo TKD Club(Espoo);Bien Bartosz</t>
  </si>
  <si>
    <t>River Valley Ashbourne Taekwon do(RVA TKD);Kiely Warren</t>
  </si>
  <si>
    <t>River Valley Ashbourne Taekwon do(RVA TKD);Helamb Adam</t>
  </si>
  <si>
    <t>Frolunda TKD(FROTKD);Van_Wensem Mart</t>
  </si>
  <si>
    <t>Team Carvalho Sports / TS Amsterdam(TSA/TCS);Lau Christopher</t>
  </si>
  <si>
    <t>Taekwon-Do IN NAE DO KWAN(Taekwon-Do IN NAE DO KWAN);Hekkers Simon</t>
  </si>
  <si>
    <t>Taekwon-Do IN NAE DO KWAN(Taekwon-Do IN NAE DO KWAN);Notenboom Terence</t>
  </si>
  <si>
    <t>Team Carvalho Sports / TS Amsterdam(TSA/TCS);kramer abel</t>
  </si>
  <si>
    <t>taekwondo-beuk(tkd-beuk);Aldred Ryan</t>
  </si>
  <si>
    <t>Synergy TKD(Synergy);null;null;</t>
  </si>
  <si>
    <t>01022 Tul Junior 14-17 M B G04-G01;Huselman Erik</t>
  </si>
  <si>
    <t>Taekwon-Do Center Deurne(TCD);FOLIGNO GIACOMO</t>
  </si>
  <si>
    <t>MARTELLA TEAM(MARTELLA TEAM);Indarto Bayu</t>
  </si>
  <si>
    <t>Ohdokwan(ODK);Mattsson Lucas</t>
  </si>
  <si>
    <t>Frolunda TKD(FROTKD);Martha Zayiet</t>
  </si>
  <si>
    <t>Taekwon-Do Academy Graziella Idili(TA G. Idili);den_Hollander Denny</t>
  </si>
  <si>
    <t>Sportschool Tim Kool(SSTK );Kroes Ramon</t>
  </si>
  <si>
    <t>Taekwon-Do School Martowirono(TKD School Martowirono);GRUNT MAJ</t>
  </si>
  <si>
    <t>SLOVENIA TEAM(00000);Have</t>
  </si>
  <si>
    <t>_ten Jort</t>
  </si>
  <si>
    <t>Taekwon-Do School Martowirono(TKD School Martowirono);Kuipers Jarko</t>
  </si>
  <si>
    <t>Chong Do Kwan S&amp;B(CDK S&amp;B);Smith Eoghan</t>
  </si>
  <si>
    <t>Inspiration Taekwon-Do(Ins Tkd);Lalai Mike</t>
  </si>
  <si>
    <t>Taekwon-Do Vereniging Hwa Rangdo  - Zeewolde(TV Hwa Rangdo);Guerrieri Daniele</t>
  </si>
  <si>
    <t>A.S.D.Dojang Rising Hwarang Buccinasco(Hwarang Buccinasco);Kerkhof max</t>
  </si>
  <si>
    <t>Tiger Academy Geldrop(TAGeldrop);CHIRIATTI ANGELO</t>
  </si>
  <si>
    <t>MARTELLA TEAM(MARTELLA TEAM);null;null;null;</t>
  </si>
  <si>
    <t>01023 Tul Junior 14-17 M C G07-G05;BIANCO ANTONIO</t>
  </si>
  <si>
    <t>MARTELLA TEAM(MARTELLA TEAM);Bats Jarno</t>
  </si>
  <si>
    <t>Taekwon-Do Center Deurne(TCD);Meulen Teun</t>
  </si>
  <si>
    <t>Soo Bak-Gi(SB-G);Reichert Maurice</t>
  </si>
  <si>
    <t>NWTV-Kader(NWTV-Kader);SAIA CARMELO</t>
  </si>
  <si>
    <t>MARTELLA TEAM(MARTELLA TEAM);allemgeest thomas</t>
  </si>
  <si>
    <t>taekwondo-beuk(tkd-beuk);Schuddinck Rune</t>
  </si>
  <si>
    <t>Taekwon-do Club Gent(TKD Gent);;Asmaty Ibrahim</t>
  </si>
  <si>
    <t>TV Brechten(Brechten);null;null;null;null;null;null;null;null;null;</t>
  </si>
  <si>
    <t>01024 Tul Junior 14-17 M/F D G10-G08;CALOGIURI RICCARDO</t>
  </si>
  <si>
    <t>MARTELLA TEAM(MARTELLA TEAM);Oralalp Beliz</t>
  </si>
  <si>
    <t>Taekwon-Do Team Vrijsen(TKD Team Vrijsen);Affara Djamal</t>
  </si>
  <si>
    <t>Tapilatu Sportcenter(ST);CANANA LUIGI</t>
  </si>
  <si>
    <t>MARTELLA TEAM(MARTELLA TEAM);null;null;null;null;null;null;null;null;null;null;null;null;null;null;</t>
  </si>
  <si>
    <t>01026 Tul Senior 18+ F A D03;Brider Isabel</t>
  </si>
  <si>
    <t>ETA London(ETA);Lind Marielle</t>
  </si>
  <si>
    <t>Team West Norway(TeamWest);Behonek Lisanne</t>
  </si>
  <si>
    <t>Koguryo(Koguryo);Manz Sofia</t>
  </si>
  <si>
    <t>RasBudo ITF Taekwon-do rf(RasBudo);Netten Priscilla</t>
  </si>
  <si>
    <t>Suokjang(Suokjang);Winken Jessica</t>
  </si>
  <si>
    <t>1. Walsumer JC(1. WJC);null;null;null;null;null;null;null;null;null;null;null;null;</t>
  </si>
  <si>
    <t>01027 Tul Senior 18+ F A D02;Lind Madeleine</t>
  </si>
  <si>
    <t>Team West Norway(TeamWest);Rook Bo</t>
  </si>
  <si>
    <t>Sportschool Tim Kool(SSTK );Ayala_Trujillo Valerie</t>
  </si>
  <si>
    <t>ITF Ã…L TAEKWON-DO KLUBB(ITF Ã…L);Jacobs Sanne</t>
  </si>
  <si>
    <t>Soo Bak-Gi(SB-G);Brekke_Medin Nanna</t>
  </si>
  <si>
    <t>Trondheim Taekwon-Do Klubb(Trondheim TKD);Troudes Britt</t>
  </si>
  <si>
    <t>Suokjang(Suokjang);Galli Clara</t>
  </si>
  <si>
    <t>A.S.D.Dojang Rising Hwarang Buccinasco(Hwarang Buccinasco);Miller Hanna</t>
  </si>
  <si>
    <t>Team West Norway(TeamWest);kamphuis jennifer</t>
  </si>
  <si>
    <t>taekwondo-beuk(tkd-beuk);Meulemeester Esther</t>
  </si>
  <si>
    <t>Ge-Baek(GBK);null;null;null;null;null;null;null;null;</t>
  </si>
  <si>
    <t>01028 Tul Senior 18+ F A D01;vd_Wijngaart Daphne</t>
  </si>
  <si>
    <t>Sportschool Tim Kool(SSTK );McRoberts Catriona</t>
  </si>
  <si>
    <t>South queensferry TKD(SQTKD);Schoots Tessa</t>
  </si>
  <si>
    <t>Taekwon-Do Vereniging Hwa Rangdo  - Zeewolde(TV Hwa Rangdo);Hole Ann_Linnea</t>
  </si>
  <si>
    <t>Team West Norway(TeamWest);Lie Ingrid</t>
  </si>
  <si>
    <t>Team West Norway(TeamWest);Timonen Katariina</t>
  </si>
  <si>
    <t>Espoo TKD Club(Espoo);Sinner Andrea</t>
  </si>
  <si>
    <t>Sportschule Monheim(SpoMo);Sareila Hanna</t>
  </si>
  <si>
    <t>Tampere Taekwon-Do(TamTkd);Ziemski Jessica</t>
  </si>
  <si>
    <t>NWTV-Kader(NWTV-Kader);mahon Carrielee</t>
  </si>
  <si>
    <t>Inspiration Taekwon-Do(Ins Tkd);Megyesi Leia</t>
  </si>
  <si>
    <t>ITF Paris(ITF Paris);McCarthy Malaika</t>
  </si>
  <si>
    <t>BOOZ ITF Taekwon-Do(BOOZ);DzieÅ„kowska Paulina</t>
  </si>
  <si>
    <t>Lubelski Sportowy Klub Taekwon-Do(LSKT Lublin);CIARNO NICHOLLE</t>
  </si>
  <si>
    <t>MARTELLA TEAM(MARTELLA TEAM);Mouret Laura</t>
  </si>
  <si>
    <t>ITF Paris(ITF Paris);Rautio Ida_V.</t>
  </si>
  <si>
    <t>Trondheim Taekwon-Do Klubb(Trondheim TKD);null;null;</t>
  </si>
  <si>
    <t>01029 Tul Senior 18+ F B G04-G01;Szpak Paulina</t>
  </si>
  <si>
    <t>LKS Sparta GÅ‚ubczyce(LKS Sparta GÅ‚ubczyce);JabÅ‚oÅ„ska Olga</t>
  </si>
  <si>
    <t>LKS Sparta GÅ‚ubczyce(LKS Sparta GÅ‚ubczyce);DE_GIORGI ALESSANDRA</t>
  </si>
  <si>
    <t>MARTELLA TEAM(MARTELLA TEAM);vd_Coolwijk Demi</t>
  </si>
  <si>
    <t>Taekwon-Do Team Vrijsen(TKD Team Vrijsen);Loke Daisy</t>
  </si>
  <si>
    <t>Sportschool Tim Kool(SSTK );Pourtout ValÃ©rie</t>
  </si>
  <si>
    <t>ITF Paris(ITF Paris);Beasse Aude</t>
  </si>
  <si>
    <t>ITF Paris(ITF Paris);Vrinat Alice</t>
  </si>
  <si>
    <t>ITF Brussels(ITF Brussels);Schniering Leonie</t>
  </si>
  <si>
    <t>Sportschule Monheim(SpoMo);El_Ahmadi Chaimae</t>
  </si>
  <si>
    <t>ITF Brussels(ITF Brussels);Teikola Natalia</t>
  </si>
  <si>
    <t>RasBudo ITF Taekwon-do rf(RasBudo);Brunner Roos</t>
  </si>
  <si>
    <t>Sung Zang Groningen(SZ);KÃ¤nngÃ¥rd Ebba</t>
  </si>
  <si>
    <t>Frolunda TKD(FROTKD);null;null;null;null;null;</t>
  </si>
  <si>
    <t>01032 Tul Senior 18+ M/F A D04-D06;Rombaut Hans</t>
  </si>
  <si>
    <t>Ge-Baek(GBK);Scheffel Viviane</t>
  </si>
  <si>
    <t>Sportschule Monheim(SpoMo);Smullen Stephen</t>
  </si>
  <si>
    <t>River Valley Ashbourne Taekwon do(RVA TKD);CieÅ›lik Mariusz</t>
  </si>
  <si>
    <t>Lubelski Sportowy Klub Taekwon-Do(LSKT Lublin);van_straaten martin</t>
  </si>
  <si>
    <t>taekwondo-beuk(tkd-beuk);Dewey Will</t>
  </si>
  <si>
    <t>ITF Fusion(ITF Fusion);van_Elzelingen Otto</t>
  </si>
  <si>
    <t>Suokjang(Suokjang);Pura Maxine</t>
  </si>
  <si>
    <t>Difesa Sports(Difesa Sports);null;null;null;null;null;null;null;null;null;null;</t>
  </si>
  <si>
    <t>01033 Tul Senior 18+ M A D03;Williams Reuben</t>
  </si>
  <si>
    <t>ITF Fusion(ITF Fusion);Ohtonen Joni</t>
  </si>
  <si>
    <t>Tampere Taekwon-Do(TamTkd);Drange Espen</t>
  </si>
  <si>
    <t>Team West Norway(TeamWest);Gubbels Jorg</t>
  </si>
  <si>
    <t>Difesa Sports(Difesa Sports);Hessing Mitchell</t>
  </si>
  <si>
    <t>Sportschool Tim Kool(SSTK );PIRET AurÃ©lien</t>
  </si>
  <si>
    <t>ITF Paris(ITF Paris);GRANATO GAETANO</t>
  </si>
  <si>
    <t>MARTELLA TEAM(MARTELLA TEAM);Connolly Rodney</t>
  </si>
  <si>
    <t>Inspiration Taekwon-Do(Ins Tkd);Fogarty Thomas</t>
  </si>
  <si>
    <t>Cork ITA(Cork ITA );null;null;null;null;null;null;null;null;null;</t>
  </si>
  <si>
    <t>01034 Tul Senior 18+ M A D02;McRoberts Michael</t>
  </si>
  <si>
    <t>South queensferry TKD(SQTKD);Pecchia Luca</t>
  </si>
  <si>
    <t>A.S.D.Dojang Rising Hwarang Buccinasco(Hwarang Buccinasco);Oranje Cody</t>
  </si>
  <si>
    <t>Sportschool Tim Kool(SSTK );Myrland Mats</t>
  </si>
  <si>
    <t>Team West Norway(TeamWest);MÃ¼ller Justin</t>
  </si>
  <si>
    <t>sportschuledamato(sportschuledamato);Loodtz Theo</t>
  </si>
  <si>
    <t>Team West Norway(TeamWest);hartevelt Quinten</t>
  </si>
  <si>
    <t>taekwondo-beuk(tkd-beuk);Melius Christoph</t>
  </si>
  <si>
    <t>TV Brechten(Brechten);van_de_Wetering Huberto</t>
  </si>
  <si>
    <t>Taekyon Berghem(Taekyon);Maclean Prentis</t>
  </si>
  <si>
    <t>South queensferry TKD(SQTKD);null;null;null;null;null;null;null;null;</t>
  </si>
  <si>
    <t>01035 Tul Senior 18+ M A D01;Woen_Tjoen_Soen Roche</t>
  </si>
  <si>
    <t>Taekwon-Do IN NAE DO KWAN(Taekwon-Do IN NAE DO KWAN);Autio Teemu</t>
  </si>
  <si>
    <t>Tampere Taekwon-Do(TamTkd);Widerski Sewerian</t>
  </si>
  <si>
    <t>NE-SPORT TAEKWON-DO CLUB(NE-Sport Tkd);Jacobs Djen</t>
  </si>
  <si>
    <t>Taekwon-Do School Martowirono(TKD School Martowirono);Neuhof Phillip</t>
  </si>
  <si>
    <t>TV Brechten(Brechten);Szczepanek Szymon</t>
  </si>
  <si>
    <t>Lubelski Sportowy Klub Taekwon-Do(LSKT Lublin);Hoguais Fabrice</t>
  </si>
  <si>
    <t>ITF Paris(ITF Paris);Cazzaniga Bruno</t>
  </si>
  <si>
    <t>Born to Fly A.s.d(BTF);Albini Manuel</t>
  </si>
  <si>
    <t>A.S.D.Dojang Rising Hwarang Buccinasco(Hwarang Buccinasco);Naurdinov Magomed</t>
  </si>
  <si>
    <t>Team West Norway(TeamWest);null;null;null;null;null;null;null;null;</t>
  </si>
  <si>
    <t>01036 Tul Senior 18+ M B G04-G01;Benedos Mauro</t>
  </si>
  <si>
    <t>Born to Fly A.s.d(BTF);Dankers Jerom</t>
  </si>
  <si>
    <t>Difesa Sports(Difesa Sports);El_Ferkhani Omar</t>
  </si>
  <si>
    <t>ITF Brussels(ITF Brussels);Taylor Nicolas</t>
  </si>
  <si>
    <t>ITF Brussels(ITF Brussels);KÃ¶ssling Kevin</t>
  </si>
  <si>
    <t>Tosan Bad Oyenhausen(Tosan);Hassani Mahdi</t>
  </si>
  <si>
    <t>Sportschule Monheim(SpoMo);Jakob Sascha</t>
  </si>
  <si>
    <t>1. Walsumer JC(1. WJC);Lindtner Thomas</t>
  </si>
  <si>
    <t>NWTV-Kader(NWTV-Kader);null;null;null;null;null;null;null;null;null;null;</t>
  </si>
  <si>
    <t>01037 Tul Senior 18+ M/F C G07-G05;Hoekveen Lennart</t>
  </si>
  <si>
    <t>Taekwon-Do IN NAE DO KWAN(Taekwon-Do IN NAE DO KWAN);Abbaspoor Abbas</t>
  </si>
  <si>
    <t>Taekwon-Do IN NAE DO KWAN(Taekwon-Do IN NAE DO KWAN);Kramer Mike</t>
  </si>
  <si>
    <t>Sportschule Monheim(SpoMo);Aldmlkhi Moaaz</t>
  </si>
  <si>
    <t>sportschuledamato(sportschuledamato);Grajek Kevin</t>
  </si>
  <si>
    <t>NWTV-Kader(NWTV-Kader);Rosidik Jafar</t>
  </si>
  <si>
    <t>Taekwondo Martial Arts Center Delft (TKD MAC Delft);OeuCheng Tigor_Lee</t>
  </si>
  <si>
    <t>Taekwondo Martial Arts Center Delft (TKD MAC Delft);MÃ¼lders Matthias</t>
  </si>
  <si>
    <t>TV Brechten(Brechten);Vonk brigit</t>
  </si>
  <si>
    <t>Tiger Academy Geldrop(TAGeldrop);Meier Bernard</t>
  </si>
  <si>
    <t>Sung Zang Groningen(SZ);Hassouna Rayan</t>
  </si>
  <si>
    <t>TV Brechten(Brechten);De_Schuyter Miel</t>
  </si>
  <si>
    <t>Taekwon-do Club Gent(TKD Gent);Baltes Christoph</t>
  </si>
  <si>
    <t>NWTV-Kader(NWTV-Kader);Nissa-Efouba Franck</t>
  </si>
  <si>
    <t>Taekwon- Do So San (So San );de_Koning silvia</t>
  </si>
  <si>
    <t>Tiger Academy Geldrop(TAGeldrop);null;null;null;</t>
  </si>
  <si>
    <t>01038 Tul Senior 18+ M/F D G10-G08;pender Alan</t>
  </si>
  <si>
    <t>Inspiration Taekwon-Do(Ins Tkd);Lauri Giada</t>
  </si>
  <si>
    <t>Born to Fly A.s.d(BTF);Alshwikh_Alabd Mohamd_Said</t>
  </si>
  <si>
    <t>sportschuledamato(sportschuledamato);Leijten Lars</t>
  </si>
  <si>
    <t>Difesa Sports(Difesa Sports);Hartwig Andreas</t>
  </si>
  <si>
    <t>Tosan Bad Oyenhausen(Tosan);null;null;null;null;null;null;null;null;null;null;null;null;null;</t>
  </si>
  <si>
    <t>02003 Sparring Youth 6-13 F A D01-D03 -150 cm;Hickey Abi</t>
  </si>
  <si>
    <t>River Valley Ashbourne Taekwon do(RVA TKD);Allai Shereen</t>
  </si>
  <si>
    <t>Kassem Gym(Kassem Gym);Foster Grace</t>
  </si>
  <si>
    <t>Taekwondo sports association(TSA);null;null;null;null;null;null;null;null;null;null;null;null;null;null;null;</t>
  </si>
  <si>
    <t>02004 Sparring Youth 6-13 F A D01-D03 -160 cm;Robinson Lucy</t>
  </si>
  <si>
    <t>NE-SPORT TAEKWON-DO CLUB(NE-Sport Tkd);Thompson Lily</t>
  </si>
  <si>
    <t>ETA London(ETA);Fitzsimons Sarah</t>
  </si>
  <si>
    <t>River Valley Ashbourne Taekwon do(RVA TKD);null;null;null;null;null;null;null;null;null;null;null;null;null;null;null;</t>
  </si>
  <si>
    <t>02005 Sparring Youth 6-13 F A D01-D03 -170 cm;de_Rijke Merel</t>
  </si>
  <si>
    <t>Koguryo(Koguryo);v/d_Wijngaart Kiki</t>
  </si>
  <si>
    <t>Sportschool Tim Kool(SSTK );Diefenbach Fenne</t>
  </si>
  <si>
    <t>Koguryo(Koguryo);null;null;null;null;null;null;null;null;null;null;null;null;null;null;null;</t>
  </si>
  <si>
    <t>02009 Sparring Youth 6-13 F B G04-G01 -150 cm;Korolovych Dasha</t>
  </si>
  <si>
    <t>SOLOVEY TEAM(SOLOVEY TEAM);Bouymejjan Khalila</t>
  </si>
  <si>
    <t>sportschuledamato(sportschuledamato);O_Connor Shauna</t>
  </si>
  <si>
    <t>Cork TKD(CTKD);Greene Emma</t>
  </si>
  <si>
    <t>Koguryo(Koguryo);Gordijn Roos</t>
  </si>
  <si>
    <t>Chong Do Kwan(CDK);Turkoglu Pinar</t>
  </si>
  <si>
    <t>Taekwondo Martial Arts Center Delft (TKD MAC Delft);null;null;null;null;null;null;null;null;null;null;null;</t>
  </si>
  <si>
    <t>02010 Sparring Youth 6-13 F B G04-G01 -160 cm;Drevijn Nikki</t>
  </si>
  <si>
    <t>Sportschool Tim Kool(SSTK );Jakob Jenna</t>
  </si>
  <si>
    <t>1. Walsumer JC(1. WJC);van_der_Zande Imke</t>
  </si>
  <si>
    <t>Taekyon Berghem(Taekyon);Bustorf Helena</t>
  </si>
  <si>
    <t>Taekwon-Do IN NAE DO KWAN(Taekwon-Do IN NAE DO KWAN);Lana Wende_van_der</t>
  </si>
  <si>
    <t>T.A.Nimjae(TA Nimjae);Doyle Elle</t>
  </si>
  <si>
    <t>River Valley Ashbourne Taekwon do(RVA TKD);Radu Amalia</t>
  </si>
  <si>
    <t>Taekwondo sports association(TSA);Veer</t>
  </si>
  <si>
    <t>_van_der Myrthe</t>
  </si>
  <si>
    <t>Taekwon-Do Vereniging Hwa Rangdo  - Zeewolde(TV Hwa Rangdo);null;null;null;null;null;null;null;null;null;</t>
  </si>
  <si>
    <t>02011 Sparring Youth 6-13 F B G04-G01 -175 cm;Ayala_Trujillo Luna_Silvana</t>
  </si>
  <si>
    <t>ITF Ã…L TAEKWON-DO KLUBB(ITF Ã…L);Wittwer Fiona</t>
  </si>
  <si>
    <t>1. Walsumer JC(1. WJC);Tracey Katelyn</t>
  </si>
  <si>
    <t>River Valley Ashbourne Taekwon do(RVA TKD);Hemmer Ana</t>
  </si>
  <si>
    <t>Taekwon-Do IN NAE DO KWAN(Taekwon-Do IN NAE DO KWAN);Fitzpatrick Aishling</t>
  </si>
  <si>
    <t>Inspiration Taekwon-Do(Ins Tkd);Tapilatu Guevana</t>
  </si>
  <si>
    <t>Tapilatu Sportcenter(ST);Wessels Emma</t>
  </si>
  <si>
    <t>Synergy TKD(Synergy);Grace Alex</t>
  </si>
  <si>
    <t>River Valley Ashbourne Taekwon do(RVA TKD);Hassan Ascha</t>
  </si>
  <si>
    <t>Kassem Gym(Kassem Gym);null;null;null;null;null;null;null;null;null;</t>
  </si>
  <si>
    <t>02014 Sparring Youth 6-13 F C G07-G05 -140 cm;Van_der_Stok Kriz</t>
  </si>
  <si>
    <t>Team Carvalho Sports / TS Amsterdam(TSA/TCS);van_Eijken Sandra</t>
  </si>
  <si>
    <t>Team Carvalho Sports / TS Amsterdam(TSA/TCS);weide_van_der jazzlynn</t>
  </si>
  <si>
    <t>T.A.Nimjae(TA Nimjae);Lissenburg Lynn</t>
  </si>
  <si>
    <t>Taekwondo Middelburg(TKD Mburg);Garske Jasmin</t>
  </si>
  <si>
    <t>sportschuledamato(sportschuledamato);den_Boer Amy</t>
  </si>
  <si>
    <t>Koguryo(Koguryo);Garske Carina</t>
  </si>
  <si>
    <t>sportschuledamato(sportschuledamato);Hass Amelie</t>
  </si>
  <si>
    <t>NWTV-Kader(NWTV-Kader);Peters Renee-Maxima</t>
  </si>
  <si>
    <t>NWTV-Kader(NWTV-Kader);null;null;null;null;null;null;null;null;null;</t>
  </si>
  <si>
    <t>02015 Sparring Youth 6-13 F C G07-G05 -150 cm;van_den_Berk Lieke</t>
  </si>
  <si>
    <t>Taekyon Berghem(Taekyon);van_Gils Daimy</t>
  </si>
  <si>
    <t>Kassem Gym(Kassem Gym);Algoo Naomi</t>
  </si>
  <si>
    <t>Chong Do Kwan(CDK);Arts Faya</t>
  </si>
  <si>
    <t>Taekwon-Do Team Vrijsen(TKD Team Vrijsen);Lingers Kenya</t>
  </si>
  <si>
    <t>Taekwon-Do IN NAE DO KWAN(Taekwon-Do IN NAE DO KWAN);PRATNEMER LANA_MAY</t>
  </si>
  <si>
    <t>SLOVENIA TEAM(00000);Matthieu Benthe</t>
  </si>
  <si>
    <t>Taekyon Berghem(Taekyon);pender Kate</t>
  </si>
  <si>
    <t>Inspiration Taekwon-Do(Ins Tkd);pender ciara</t>
  </si>
  <si>
    <t>Inspiration Taekwon-Do(Ins Tkd);Reid Jessika</t>
  </si>
  <si>
    <t>Taekwon-Do Team Vrijsen(TKD Team Vrijsen);Rijksen Afanaisha</t>
  </si>
  <si>
    <t>ITF Zwolle(ITF Zwolle);Heus Silke</t>
  </si>
  <si>
    <t>Taekwon-Do IN NAE DO KWAN(Taekwon-Do IN NAE DO KWAN);Ahnin Sara</t>
  </si>
  <si>
    <t>1. Walsumer JC(1. WJC);null;null;null;null;null;</t>
  </si>
  <si>
    <t>02016 Sparring Youth 6-13 F C/D G10-G05 -160 cm;Algoo Destiny</t>
  </si>
  <si>
    <t>Chong Do Kwan(CDK);Ahnin Lina</t>
  </si>
  <si>
    <t>1. Walsumer JC(1. WJC);van_Gerven Emy</t>
  </si>
  <si>
    <t>Chong Do Kwan S&amp;B(CDK S&amp;B);Machielsen Alicia</t>
  </si>
  <si>
    <t>Taekwondo Middelburg(TKD Mburg);null;null;null;null;null;null;null;null;null;null;null;null;null;null;</t>
  </si>
  <si>
    <t>02017 Sparring Youth 6-13 F C/D G10-G05 +160 cm;Strijkert Chella</t>
  </si>
  <si>
    <t>Kassem Gym(Kassem Gym);Gerrits Brittney</t>
  </si>
  <si>
    <t>Kassem Gym(Kassem Gym);null;null;null;null;null;null;null;null;null;null;null;null;null;null;null;null;</t>
  </si>
  <si>
    <t>02019 Sparring Youth 6-13 F D G10-G08 -130 cm;Alshwikh_Alabd Yasmen</t>
  </si>
  <si>
    <t>1. Walsumer JC(1. WJC);vd_Donk Merle</t>
  </si>
  <si>
    <t>Taekwon-Do Team Vrijsen(TKD Team Vrijsen);Richardson Poppy</t>
  </si>
  <si>
    <t>NE-SPORT TAEKWON-DO CLUB(NE-Sport Tkd);null;null;null;null;null;null;null;null;null;null;null;null;null;null;</t>
  </si>
  <si>
    <t>02020 Sparring Youth 6-13 F D G10-G08 -140 cm;Keijers Denise</t>
  </si>
  <si>
    <t>Difesa Sports(Difesa Sports);Ter_Burg Jersey</t>
  </si>
  <si>
    <t>Difesa Sports(Difesa Sports);mitgenberg melanie</t>
  </si>
  <si>
    <t>T.A.Nimjae(TA Nimjae);null;null;null;null;null;null;null;null;null;null;null;null;null;null;null;</t>
  </si>
  <si>
    <t>02021 Sparring Youth 6-13 F D G10-G08 -150 cm;Kien Josephine</t>
  </si>
  <si>
    <t>sportschuledamato(sportschuledamato);Alshwikh_Alabd Laren</t>
  </si>
  <si>
    <t>sportschuledamato(sportschuledamato);McFarland Ruby</t>
  </si>
  <si>
    <t>1. Walsumer JC(1. WJC);Broeren Rebecca</t>
  </si>
  <si>
    <t>Chong Do Kwan(CDK);null;null;null;null;null;null;null;null;null;null;null;null;null;</t>
  </si>
  <si>
    <t>02027 Sparring Youth 6-13 M A D01-D03 -150 cm;Allai Mohamed_Adil</t>
  </si>
  <si>
    <t>Kassem Gym(Kassem Gym);Bateman Kado</t>
  </si>
  <si>
    <t>Taekwondo sports association(TSA);Lehane Ruairi</t>
  </si>
  <si>
    <t>02028 Sparring Youth 6-13 M A D01-D03 -160 cm;Boyd Verspuij</t>
  </si>
  <si>
    <t>T.A.Nimjae(TA Nimjae);Brerton Cian</t>
  </si>
  <si>
    <t>River Valley Ashbourne Taekwon do(RVA TKD);Job Maassen</t>
  </si>
  <si>
    <t>Difesa Sports(Difesa Sports);Lind Mats</t>
  </si>
  <si>
    <t>Team West Norway(TeamWest);null;null;null;null;null;null;null;null;null;null;null;null;null;null;</t>
  </si>
  <si>
    <t>02029 Sparring Youth 6-13 M A D01-D03 -170 cm;Leenhard Jeno</t>
  </si>
  <si>
    <t>Kassem Gym(Kassem Gym);Van_Steen Mats</t>
  </si>
  <si>
    <t>Team Carvalho Sports / TS Amsterdam(TSA/TCS);null;null;null;null;null;null;null;null;null;null;null;null;null;null;null;null;</t>
  </si>
  <si>
    <t>02031 Sparring Youth 6-13 M/F B G04-G01 -130 cm;Feyza Agcabuga</t>
  </si>
  <si>
    <t>Tan Gun Sports e.V.(Tan Gun);Selim Agcabuga</t>
  </si>
  <si>
    <t>Tan Gun Sports e.V.(Tan Gun);Kassem Sara</t>
  </si>
  <si>
    <t>Kassem Gym(Kassem Gym);Nagel Ami</t>
  </si>
  <si>
    <t>Kassem Gym(Kassem Gym);null;null;null;null;null;null;null;null;null;null;null;null;null;null;</t>
  </si>
  <si>
    <t>02032 Sparring Youth 6-13 M/F B G04-G01 -140 cm;RaÃ©d Salame</t>
  </si>
  <si>
    <t>Tan Gun Sports e.V.(Tan Gun);Preys Matteo</t>
  </si>
  <si>
    <t>Taekwon- Do So San (So San );Cross Ethan</t>
  </si>
  <si>
    <t>NE-SPORT TAEKWON-DO CLUB(NE-Sport Tkd);Tobin Oliver</t>
  </si>
  <si>
    <t>NE-SPORT TAEKWON-DO CLUB(NE-Sport Tkd);Duplock Marcus</t>
  </si>
  <si>
    <t>Taekwondo sports association(TSA);Allai Younes</t>
  </si>
  <si>
    <t>Kassem Gym(Kassem Gym);Goodman Charlie</t>
  </si>
  <si>
    <t>Taekwondo sports association(TSA);Amin Triqui</t>
  </si>
  <si>
    <t>Tan Gun Sports e.V.(Tan Gun);Hoekstra Demy</t>
  </si>
  <si>
    <t>Tapilatu Sportcenter(ST);ramgolam yahs</t>
  </si>
  <si>
    <t>taekwondo-beuk(tkd-beuk);Lucas Tobisch</t>
  </si>
  <si>
    <t>Difesa Sports(Difesa Sports);Kassem Lina</t>
  </si>
  <si>
    <t>Kassem Gym(Kassem Gym);Buitenhek Luka</t>
  </si>
  <si>
    <t>Sportschool Tim Kool(SSTK );null;null;null;null;null;</t>
  </si>
  <si>
    <t>02033 Sparring Youth 6-13 M B G04-G01 -150 cm;Power Adam</t>
  </si>
  <si>
    <t>River Valley Ashbourne Taekwon do(RVA TKD);Mazolla Rafaele</t>
  </si>
  <si>
    <t>River Valley Ashbourne Taekwon do(RVA TKD);Kreffer Deejay</t>
  </si>
  <si>
    <t>Sportschool Tim Kool(SSTK );Engelke Aleksey</t>
  </si>
  <si>
    <t>ALL RUSSIA TAEKWONDO FEDERATION(ARTF);Hoekstra Jesse</t>
  </si>
  <si>
    <t>Tapilatu Sportcenter(ST);Jenstad Oliver</t>
  </si>
  <si>
    <t>Royken TKD klubb(Royken);Vos Jules</t>
  </si>
  <si>
    <t>Taekwon-Do Team Vrijsen(TKD Team Vrijsen);Benaissati Jassir</t>
  </si>
  <si>
    <t>NWTV-Kader(NWTV-Kader);Demirer Altan</t>
  </si>
  <si>
    <t>NWTV-Kader(NWTV-Kader);Longeval Nikki</t>
  </si>
  <si>
    <t>HODORI SINT-LIEVENS-HOUTEM(HODORI HOUTEM);vd_Bosch Stefan</t>
  </si>
  <si>
    <t>Sportschool Tim Kool(SSTK );Roelofs Dylan</t>
  </si>
  <si>
    <t>Taekwon-Do Team Vrijsen(TKD Team Vrijsen);Boyle James</t>
  </si>
  <si>
    <t>Taekwondo sports association(TSA);Dromgoole Cormac</t>
  </si>
  <si>
    <t>River Valley Ashbourne Taekwon do(RVA TKD);null;null;null;null;</t>
  </si>
  <si>
    <t>02034 Sparring Youth 6-13 M B G04-G01 -160 cm;van_den_Berk Stef</t>
  </si>
  <si>
    <t>Taekyon Berghem(Taekyon);Orlowski Jakub</t>
  </si>
  <si>
    <t>Cork TKD(CTKD);Klijn Lucas</t>
  </si>
  <si>
    <t>Taekwon-Do Team Vrijsen(TKD Team Vrijsen);Mast Timo</t>
  </si>
  <si>
    <t>Sportschool Tim Kool(SSTK );De_Klerk-Wolters Jim</t>
  </si>
  <si>
    <t>Team Carvalho Sports / TS Amsterdam(TSA/TCS);Biemans Lars</t>
  </si>
  <si>
    <t>Taekwon-Do Center Deurne(TCD);Vogler Gideon</t>
  </si>
  <si>
    <t>Taekwon-Do Vereniging Hwa Rangdo  - Zeewolde(TV Hwa Rangdo);Ignatieva Arseny</t>
  </si>
  <si>
    <t>RasBudo ITF Taekwon-do rf(RasBudo);Doyle Alex</t>
  </si>
  <si>
    <t>River Valley Ashbourne Taekwon do(RVA TKD);MATJAÅ IÄŒ FILIP</t>
  </si>
  <si>
    <t>SLOVENIA TEAM(00000);Wessels Petrus</t>
  </si>
  <si>
    <t>Synergy TKD(Synergy);Kostantis Theodoros</t>
  </si>
  <si>
    <t>Sportschule Monheim(SpoMo);Raji Ayman</t>
  </si>
  <si>
    <t>Taekwondo Middelburg(TKD Mburg);null;null;null;null;null;</t>
  </si>
  <si>
    <t>02035 Sparring Youth 6-13 M B G04-G01 -170 cm;Kokko Juuso</t>
  </si>
  <si>
    <t>Espoo TKD Club(Espoo);van_Krieken Bjorn</t>
  </si>
  <si>
    <t>Taekyon Berghem(Taekyon);Eghuizen Twan</t>
  </si>
  <si>
    <t>Taekwon-Do School Martowirono(TKD School Martowirono);Stoll Johan</t>
  </si>
  <si>
    <t>NWTV-Kader(NWTV-Kader);CAGNAZZO GIACOMO</t>
  </si>
  <si>
    <t>MARTELLA TEAM(MARTELLA TEAM);Lindtner Jamie_Scott</t>
  </si>
  <si>
    <t>NWTV-Kader(NWTV-Kader);graaf_van_der timothy</t>
  </si>
  <si>
    <t>T.A.Nimjae(TA Nimjae);null;null;null;null;null;null;null;null;null;null;null;</t>
  </si>
  <si>
    <t>02036 Sparring Youth 6-13 M B G04-G01 +170 cm;Arts Tygo</t>
  </si>
  <si>
    <t>Taekwon-Do Team Vrijsen(TKD Team Vrijsen);Westerink Indy</t>
  </si>
  <si>
    <t>Taekwon-Do School Martowirono(TKD School Martowirono);Finglas Joshua</t>
  </si>
  <si>
    <t>02037 Sparring Youth 6-13 M/F C G07-G05 -130 cm;Small Cody</t>
  </si>
  <si>
    <t>NE-SPORT TAEKWON-DO CLUB(NE-Sport Tkd);Sleeuwenhoek Saona</t>
  </si>
  <si>
    <t>T.A.Nimjae(TA Nimjae);Baldeau Sina</t>
  </si>
  <si>
    <t>sportschuledamato(sportschuledamato);Grajek Luca</t>
  </si>
  <si>
    <t>NWTV-Kader(NWTV-Kader);null;null;null;null;null;null;null;null;null;null;null;null;null;null;</t>
  </si>
  <si>
    <t>02038 Sparring Youth 6-13 M C G07-G05 -140 cm;van_Dijk Lucas</t>
  </si>
  <si>
    <t>Soo Bak-Gi(SB-G);Verbiest Phi</t>
  </si>
  <si>
    <t>Taekwon-Do Center Deurne(TCD);Richards William</t>
  </si>
  <si>
    <t>NE-SPORT TAEKWON-DO CLUB(NE-Sport Tkd);Streur Matt</t>
  </si>
  <si>
    <t>Koguryo(Koguryo);Kranz Tijmen</t>
  </si>
  <si>
    <t>Taekwondo Middelburg(TKD Mburg);Slager Lucas</t>
  </si>
  <si>
    <t>Taekwon-Do IN NAE DO KWAN(Taekwon-Do IN NAE DO KWAN);Junkermann Tim</t>
  </si>
  <si>
    <t>TV Brechten(Brechten);Lissenburg Damian</t>
  </si>
  <si>
    <t>Taekwondo Middelburg(TKD Mburg);Hass Sascha</t>
  </si>
  <si>
    <t>NWTV-Kader(NWTV-Kader);Gay Bobby</t>
  </si>
  <si>
    <t>NE-SPORT TAEKWON-DO CLUB(NE-Sport Tkd);Karatzias Ilias</t>
  </si>
  <si>
    <t>Taekwon-Do IN NAE DO KWAN(Taekwon-Do IN NAE DO KWAN);null;null;null;null;null;null;null;</t>
  </si>
  <si>
    <t>02039 Sparring Youth 6-13 M C G07-G05 -150 cm;Christian Tobisch</t>
  </si>
  <si>
    <t>Difesa Sports(Difesa Sports);Gurbonov NicolaÃ¯</t>
  </si>
  <si>
    <t>Taekwon-do Club Gent(TKD Gent);van_Veghel Tommie</t>
  </si>
  <si>
    <t>Soo Bak-Gi(SB-G);Alofs Marijn</t>
  </si>
  <si>
    <t>Difesa Sports(Difesa Sports);Leiwakabessy Cyaro</t>
  </si>
  <si>
    <t>Koguryo(Koguryo);Ginko Luca</t>
  </si>
  <si>
    <t>1. Walsumer JC(1. WJC);;;Rosenbaum Max</t>
  </si>
  <si>
    <t>sportschuledamato(sportschuledamato);null;null;null;null;null;null;null;null;null;</t>
  </si>
  <si>
    <t>02040 Sparring Youth 6-13 M C G07-G05 -160 cm;BIAN NABERNIK</t>
  </si>
  <si>
    <t>SLOVENIA TEAM(00000);Ramesh Reeshanth</t>
  </si>
  <si>
    <t>TV Brechten(Brechten);Bosman Aidan</t>
  </si>
  <si>
    <t>Kassem Gym(Kassem Gym);Evans Ieuan</t>
  </si>
  <si>
    <t>NE-SPORT TAEKWON-DO CLUB(NE-Sport Tkd);LÃ¶dschack Louis</t>
  </si>
  <si>
    <t>1. Walsumer JC(1. WJC);Lingers Kayden</t>
  </si>
  <si>
    <t>Taekwon-Do IN NAE DO KWAN(Taekwon-Do IN NAE DO KWAN);Aerts Jack</t>
  </si>
  <si>
    <t>Chong Do Kwan(CDK);Tsoutsanis Luc</t>
  </si>
  <si>
    <t>Team Carvalho Sports / TS Amsterdam(TSA/TCS);Elcoulfez Sallah-eddin</t>
  </si>
  <si>
    <t>Kassem Gym(Kassem Gym);Bijsterbosch Yestin</t>
  </si>
  <si>
    <t>Taekwon-Do School Martowirono(TKD School Martowirono);Noura Senna</t>
  </si>
  <si>
    <t>Kassem Gym(Kassem Gym);Nieuwenkamp Martijn</t>
  </si>
  <si>
    <t>Taekwon-Do School Martowirono(TKD School Martowirono);Keij Owen</t>
  </si>
  <si>
    <t>Chong Do Kwan S&amp;B(CDK S&amp;B);van_Es Sjeng</t>
  </si>
  <si>
    <t>Taekwon-Do Center Deurne(TCD);Batahun Ozturk</t>
  </si>
  <si>
    <t>Kassem Gym(Kassem Gym);null;null;</t>
  </si>
  <si>
    <t>02041 Sparring Youth 6-13 M C G07-G05 -170 cm;vd_Linden Sem</t>
  </si>
  <si>
    <t>Taekwon-Do Team Vrijsen(TKD Team Vrijsen);de_Louweren Morris</t>
  </si>
  <si>
    <t>Chong Do Kwan S&amp;B(CDK S&amp;B);van_Rossum Sebastiaan</t>
  </si>
  <si>
    <t>Taekwon-Do Team Vrijsen(TKD Team Vrijsen);Valentin Cas</t>
  </si>
  <si>
    <t>Team Carvalho Sports / TS Amsterdam(TSA/TCS);Merks Julian</t>
  </si>
  <si>
    <t>Chong Do Kwan S&amp;B(CDK S&amp;B);Danel Jonas</t>
  </si>
  <si>
    <t>1. Walsumer JC(1. WJC);Souna_Souley Mohamed</t>
  </si>
  <si>
    <t>Taekwon-do Club Gent(TKD Gent);Bennani Rayan</t>
  </si>
  <si>
    <t>Taekwon-do Club Gent(TKD Gent);Rinchinov Altan</t>
  </si>
  <si>
    <t>Taekwon-do Club Gent(TKD Gent);null;null;null;null;null;null;null;null;null;</t>
  </si>
  <si>
    <t>02042 Sparring Youth 6-13 M C/D G10-G05 +170 cm;Henraath Nick</t>
  </si>
  <si>
    <t>Difesa Sports(Difesa Sports);AZIRI NAKI</t>
  </si>
  <si>
    <t>SLOVENIA TEAM(00000);Zor Efe</t>
  </si>
  <si>
    <t>Team Carvalho Sports / TS Amsterdam(TSA/TCS);Ahmed Adam</t>
  </si>
  <si>
    <t>Taekwondo Martial Arts Center Delft (TKD MAC Delft);null;null;null;null;null;null;null;null;null;null;null;null;null;null;</t>
  </si>
  <si>
    <t>02043 Sparring Youth 6-13 M D G10-G08 -130 cm;van_den_Elsen Sem</t>
  </si>
  <si>
    <t>Difesa Sports(Difesa Sports);pender luke</t>
  </si>
  <si>
    <t>Inspiration Taekwon-Do(Ins Tkd);Jellema Dyon</t>
  </si>
  <si>
    <t>Chong Do Kwan(CDK);Wessels Andries</t>
  </si>
  <si>
    <t>Synergy TKD(Synergy);MÃ¼lders Marlon</t>
  </si>
  <si>
    <t>TV Brechten(Brechten);van_den_Broek Liam</t>
  </si>
  <si>
    <t>Tapilatu Sportcenter(ST);null;null;null;null;null;null;null;null;null;null;null;null;</t>
  </si>
  <si>
    <t>02045 Sparring Youth 6-13 M D G10-G08 -150 cm;Ahmed Apdullah</t>
  </si>
  <si>
    <t>Taekwondo Martial Arts Center Delft (TKD MAC Delft);Kien Luis_Marc</t>
  </si>
  <si>
    <t>sportschuledamato(sportschuledamato);;;Uysal Efekan</t>
  </si>
  <si>
    <t>sportschuledamato(sportschuledamato);Venner Daan</t>
  </si>
  <si>
    <t>Taekwon-Do Center Deurne(TCD);null;null;null;null;null;null;null;null;null;null;null;null;</t>
  </si>
  <si>
    <t>02049 Sparring Junior 14-17 F A D01-D03 -45 kg;Bouymejjan Lina</t>
  </si>
  <si>
    <t>sportschuledamato(sportschuledamato);CeliÅ„ska Sylwia</t>
  </si>
  <si>
    <t>Lubelski Sportowy Klub Taekwon-Do(LSKT Lublin);Voroh Natalia</t>
  </si>
  <si>
    <t>SOLOVEY TEAM(SOLOVEY TEAM);Smith Taylor</t>
  </si>
  <si>
    <t>ITF Fusion(ITF Fusion);Remillat-Scarpa Juliette</t>
  </si>
  <si>
    <t>PUMA England(PUMA England);null;null;null;null;null;null;null;null;null;null;null;null;null;</t>
  </si>
  <si>
    <t>02050 Sparring Junior 14-17 F A D01-D03 -50 kg;Li Selma</t>
  </si>
  <si>
    <t>ITF Ã…L TAEKWON-DO KLUBB(ITF Ã…L);Jongejan Sam</t>
  </si>
  <si>
    <t>Sportschool Tim Kool(SSTK );Widerska Viviana</t>
  </si>
  <si>
    <t>NE-SPORT TAEKWON-DO CLUB(NE-Sport Tkd);Hodson Isobel</t>
  </si>
  <si>
    <t>PUMA England(PUMA England);O_Halloran Sarah_Jane</t>
  </si>
  <si>
    <t>River Valley Ashbourne Taekwon do(RVA TKD);De_Andreis Elisa</t>
  </si>
  <si>
    <t>A.S.D.Dojang Rising Hwarang Buccinasco(Hwarang Buccinasco);Quinn Casey</t>
  </si>
  <si>
    <t>River Valley Ashbourne Taekwon do(RVA TKD);Lehane Isabel</t>
  </si>
  <si>
    <t>02051 Sparring Junior 14-17 F A D01-D03 -55 kg;Labrie Yra</t>
  </si>
  <si>
    <t>Koguryo(Koguryo);Å½AGAR_SLEMENÅ EK ALISA</t>
  </si>
  <si>
    <t>SLOVENIA TEAM(00000);Iversen Stine</t>
  </si>
  <si>
    <t>Team West Norway(TeamWest);DAmato Collien</t>
  </si>
  <si>
    <t>sportschuledamato(sportschuledamato);MARTELLA LAURA</t>
  </si>
  <si>
    <t>MARTELLA TEAM(MARTELLA TEAM);Gustafsson Emma</t>
  </si>
  <si>
    <t>Frolunda TKD(FROTKD);McDaid Megan</t>
  </si>
  <si>
    <t>River Valley Ashbourne Taekwon do(RVA TKD);Iversen Live_Moe</t>
  </si>
  <si>
    <t>Team West Norway(TeamWest);Anholt Monica</t>
  </si>
  <si>
    <t>Tapilatu Sportcenter(ST);Bateman Aella</t>
  </si>
  <si>
    <t>Taekwondo sports association(TSA);null;null;null;null;null;null;null;null;</t>
  </si>
  <si>
    <t>02052 Sparring Junior 14-17 F A D01-D03 -60 kg;Delrock Sam</t>
  </si>
  <si>
    <t>Koguryo(Koguryo);Labrie Pom</t>
  </si>
  <si>
    <t>Koguryo(Koguryo);vd_Wijngaart Lisa</t>
  </si>
  <si>
    <t>Sportschool Tim Kool(SSTK );Bok Isis</t>
  </si>
  <si>
    <t>Kassem Gym(Kassem Gym);Moon Katie</t>
  </si>
  <si>
    <t>Synergy TKD(Synergy);zuccolotto Alessia</t>
  </si>
  <si>
    <t>Born to Fly A.s.d(BTF);Weigand Jule</t>
  </si>
  <si>
    <t>NWTV-Kader(NWTV-Kader);Sliva Martina</t>
  </si>
  <si>
    <t>Ohdokwan(ODK);Sherwin Eimear</t>
  </si>
  <si>
    <t>Inspiration Taekwon-Do(Ins Tkd);Rogstad Emma_Lunde</t>
  </si>
  <si>
    <t>02053 Sparring Junior 14-17 F A D01-D03 -65 kg;Lobregt Sylvana</t>
  </si>
  <si>
    <t>Taekwon-Do Team Vrijsen(TKD Team Vrijsen);Koopmans Saskia</t>
  </si>
  <si>
    <t>Synergy TKD(Synergy);Magee Claire</t>
  </si>
  <si>
    <t>River Valley Ashbourne Taekwon do(RVA TKD);McBride Erin</t>
  </si>
  <si>
    <t>River Valley Ashbourne Taekwon do(RVA TKD);KENJALO MAÅ A</t>
  </si>
  <si>
    <t>SLOVENIA TEAM(00000);null;null;null;null;null;null;null;null;null;null;null;null;</t>
  </si>
  <si>
    <t>02054 Sparring Junior 14-17 F A/B G04-D03 +65 kg;BjÃ¸rnstad Julie</t>
  </si>
  <si>
    <t>Team West Norway(TeamWest);Quinn Rebecca</t>
  </si>
  <si>
    <t>River Valley Ashbourne Taekwon do(RVA TKD);Wessels Isabella</t>
  </si>
  <si>
    <t>Synergy TKD(Synergy);Leenhard Demi</t>
  </si>
  <si>
    <t>02056 Sparring Junior 14-17 F B G04-G01 -50 kg;BARADA TYRA</t>
  </si>
  <si>
    <t>Lubelski Sportowy Klub Taekwon-Do(LSKT Lublin);Ramaker Pebbles</t>
  </si>
  <si>
    <t>Team Carvalho Sports / TS Amsterdam(TSA/TCS);null;null;null;null;null;null;null;null;null;null;null;null;null;null;null;</t>
  </si>
  <si>
    <t>02057 Sparring Junior 14-17 F B/C G04-G01 -55 kg;CieÅ›liÅ„ska Patrycja</t>
  </si>
  <si>
    <t>LKS Sparta GÅ‚ubczyce(LKS Sparta GÅ‚ubczyce);KITEK NINA</t>
  </si>
  <si>
    <t>SLOVENIA TEAM(00000);Poinelli Sofia</t>
  </si>
  <si>
    <t>ITF Brussels(ITF Brussels);Ferrey Amie_Beth</t>
  </si>
  <si>
    <t>Taekwon-Do Association of England / Reflex(TAE / Reflex Academy);Kroes Vera</t>
  </si>
  <si>
    <t>Taekwon-Do School Martowirono(TKD School Martowirono);Ramesh Mithusija</t>
  </si>
  <si>
    <t>TV Brechten(Brechten);;Keller Amelie</t>
  </si>
  <si>
    <t>JC-Langenfeld - Taekwon-Do(JCL-TKD);null;null;null;null;null;null;null;null;null;</t>
  </si>
  <si>
    <t>02059 Sparring Junior 14-17 F B G04-G01 -65 kg;Hemmers Caitlin</t>
  </si>
  <si>
    <t>Kassem Gym(Kassem Gym);EvÃ¤soja Mona</t>
  </si>
  <si>
    <t>Espoo TKD Club(Espoo);Rosenbaum Joanne</t>
  </si>
  <si>
    <t>sportschuledamato(sportschuledamato);Corrigan Abbey</t>
  </si>
  <si>
    <t>02062 Sparring Junior 14-17 F C/D G10-G05 -50 kg;Marketz Lea</t>
  </si>
  <si>
    <t>TV Brechten(Brechten);van_Eijken Marina</t>
  </si>
  <si>
    <t>Team Carvalho Sports / TS Amsterdam(TSA/TCS);Oralalp Beliz</t>
  </si>
  <si>
    <t>Taekwon-Do Team Vrijsen(TKD Team Vrijsen);Goodman Terri</t>
  </si>
  <si>
    <t>Taekwondo sports association(TSA);null;null;null;null;null;null;null;null;null;null;null;null;null;null;</t>
  </si>
  <si>
    <t>02065 Sparring Junior 14-17 F C G07-G05 +60 kg;Breukel Laurie</t>
  </si>
  <si>
    <t>BOOZ ITF Taekwon-Do(BOOZ);Sibbing Anne</t>
  </si>
  <si>
    <t>Taekwon-Do School Martowirono(TKD School Martowirono);null;null;null;null;null;null;null;null;null;null;null;null;null;null;null;null;</t>
  </si>
  <si>
    <t>02073 Sparring Junior 14-17 M A D01-D03 -50 kg;Andrews Sean</t>
  </si>
  <si>
    <t>River Valley Ashbourne Taekwon do(RVA TKD);Bok Ivar</t>
  </si>
  <si>
    <t>Kassem Gym(Kassem Gym);Power Jamie</t>
  </si>
  <si>
    <t>River Valley Ashbourne Taekwon do(RVA TKD);van_Woggelum Nick</t>
  </si>
  <si>
    <t>Sportschool Tim Kool(SSTK );Porte Jack</t>
  </si>
  <si>
    <t>Tapilatu Sportcenter(ST);Belhaj Mouad</t>
  </si>
  <si>
    <t>Kassem Gym(Kassem Gym);Weigand Silas</t>
  </si>
  <si>
    <t>NWTV-Kader(NWTV-Kader);Leffers Alex</t>
  </si>
  <si>
    <t>Tapilatu Sportcenter(ST);null;null;null;null;null;null;null;null;null;null;</t>
  </si>
  <si>
    <t>02074 Sparring Junior 14-17 M A D01-D03 -56 kg;Ivanchuk Andrew</t>
  </si>
  <si>
    <t>River Valley Ashbourne Taekwon do(RVA TKD);ZAGORANSKI Å½IGA</t>
  </si>
  <si>
    <t>SLOVENIA TEAM(00000);Notenboom Terence</t>
  </si>
  <si>
    <t>Team Carvalho Sports / TS Amsterdam(TSA/TCS);Aldred Ryan</t>
  </si>
  <si>
    <t>Synergy TKD(Synergy);Hekkers Simon</t>
  </si>
  <si>
    <t>Taekwon-Do IN NAE DO KWAN(Taekwon-Do IN NAE DO KWAN);Duplock Joshua</t>
  </si>
  <si>
    <t>Taekwondo sports association(TSA);null;null;null;null;null;null;null;null;null;null;null;</t>
  </si>
  <si>
    <t>02075 Sparring Junior 14-17 M A D01-D03 -62 kg;Ince Cian</t>
  </si>
  <si>
    <t>Cork ITA(Cork ITA );Lans Job</t>
  </si>
  <si>
    <t>Soo Bak-Gi(SB-G);HOJS SVEN</t>
  </si>
  <si>
    <t>SLOVENIA TEAM(00000);De_Klerk_Wolters Ryan</t>
  </si>
  <si>
    <t>Team Carvalho Sports / TS Amsterdam(TSA/TCS);Iversen Marius</t>
  </si>
  <si>
    <t>Team West Norway(TeamWest);Lau Christopher</t>
  </si>
  <si>
    <t>Taekwon-Do IN NAE DO KWAN(Taekwon-Do IN NAE DO KWAN);De_Rover Rens</t>
  </si>
  <si>
    <t>Sportschool Tim Kool(SSTK );Eilertsen Jack</t>
  </si>
  <si>
    <t>Trondheim Taekwon-Do Klubb(Trondheim TKD);Radojevic Daniel</t>
  </si>
  <si>
    <t>Suokjang(Suokjang);Khan James</t>
  </si>
  <si>
    <t>Taekwondo sports association(TSA);KABILOVIÄ† KEMAL</t>
  </si>
  <si>
    <t>SLOVENIA TEAM(00000);Van_Wensem Mart</t>
  </si>
  <si>
    <t>Team Carvalho Sports / TS Amsterdam(TSA/TCS);Kruk Sebastian</t>
  </si>
  <si>
    <t>Lubelski Sportowy Klub Taekwon-Do(LSKT Lublin);Epping Aaron</t>
  </si>
  <si>
    <t>Difesa Sports(Difesa Sports);Grace Kyle</t>
  </si>
  <si>
    <t>River Valley Ashbourne Taekwon do(RVA TKD);Allai Marouane</t>
  </si>
  <si>
    <t>02076 Sparring Junior 14-17 M A D01-D03 -68 kg;van_de_Veerdonk Chris</t>
  </si>
  <si>
    <t>Taekwon-Do Academy Graziella Idili(TA G. Idili);Ahmed rmadan</t>
  </si>
  <si>
    <t>Tan Gun Sports e.V.(Tan Gun);Bien Bartosz</t>
  </si>
  <si>
    <t>River Valley Ashbourne Taekwon do(RVA TKD);Carr Kevin</t>
  </si>
  <si>
    <t>River Valley Ashbourne Taekwon do(RVA TKD);Errahmouni Faris</t>
  </si>
  <si>
    <t>Taekwondo Middelburg(TKD Mburg);Veer</t>
  </si>
  <si>
    <t>_van_der Sven</t>
  </si>
  <si>
    <t>Taekwon-Do Vereniging Hwa Rangdo  - Zeewolde(TV Hwa Rangdo);Morrell Archie</t>
  </si>
  <si>
    <t>DeÂ Silva(DSLVTKD);FuÃŸ David</t>
  </si>
  <si>
    <t>NWTV-Kader(NWTV-Kader);SchrÃ¶er Nico</t>
  </si>
  <si>
    <t>NWTV-Kader(NWTV-Kader);Paulsen Sander</t>
  </si>
  <si>
    <t>Team West Norway(TeamWest);TYUTYUNNYK OLEKSANDR</t>
  </si>
  <si>
    <t>SLOVENIA TEAM(00000);Cacia Mikael</t>
  </si>
  <si>
    <t>PUMA England(PUMA England);Kesti Rufus</t>
  </si>
  <si>
    <t>RasBudo ITF Taekwon-do rf(RasBudo);null;null;null;null;null;</t>
  </si>
  <si>
    <t>02077 Sparring Junior 14-17 M A D01-D03 -75 kg;Avdagic Tarik</t>
  </si>
  <si>
    <t>Team Carvalho Sports / TS Amsterdam(TSA/TCS);Falowski Kamil</t>
  </si>
  <si>
    <t>River Valley Ashbourne Taekwon do(RVA TKD);Meszaros David</t>
  </si>
  <si>
    <t>Kassem Gym(Kassem Gym);Thompson Colin</t>
  </si>
  <si>
    <t>Taekwon-Do Vereniging Hwa Rangdo  - Zeewolde(TV Hwa Rangdo);Remme Ã˜yvind</t>
  </si>
  <si>
    <t>Team West Norway(TeamWest);Helamb Adam</t>
  </si>
  <si>
    <t>Frolunda TKD(FROTKD);Lind Morten</t>
  </si>
  <si>
    <t>Team West Norway(TeamWest);null;null;null;null;null;null;null;null;null;null;null;</t>
  </si>
  <si>
    <t>02078 Sparring Junior 14-17 M A D01-D03 +75 kg;Xheladini Leard</t>
  </si>
  <si>
    <t>River Valley Ashbourne Taekwon do(RVA TKD);Kokko Markus</t>
  </si>
  <si>
    <t>Espoo TKD Club(Espoo);null;null;null;null;null;null;null;null;null;null;null;null;null;null;null;null;</t>
  </si>
  <si>
    <t>02079 Sparring Junior 14-17 M B G04-G01 -50 kg;GRUNT MAJ</t>
  </si>
  <si>
    <t>SLOVENIA TEAM(00000);BRATUÅ EK JAN</t>
  </si>
  <si>
    <t>SLOVENIA TEAM(00000);Mattsson Lucas</t>
  </si>
  <si>
    <t>Frolunda TKD(FROTKD);Kuipers Jarko</t>
  </si>
  <si>
    <t>Chong Do Kwan S&amp;B(CDK S&amp;B);null;null;null;null;null;null;null;null;null;null;null;null;null;null;</t>
  </si>
  <si>
    <t>02080 Sparring Junior 14-17 M B G04-G01 -56 kg;Danen Luuk</t>
  </si>
  <si>
    <t>Taekwon-Do Team Vrijsen(TKD Team Vrijsen);Smeets Julian</t>
  </si>
  <si>
    <t>Taekwon-Do Team Vrijsen(TKD Team Vrijsen);Cawley Adam</t>
  </si>
  <si>
    <t>Cork TKD(CTKD);FOLIGNO GIACOMO</t>
  </si>
  <si>
    <t>MARTELLA TEAM(MARTELLA TEAM);Have</t>
  </si>
  <si>
    <t>Taekwon-Do School Martowirono(TKD School Martowirono);Smith Eoghan</t>
  </si>
  <si>
    <t>Inspiration Taekwon-Do(Ins Tkd);null;null;null;null;null;null;null;null;null;null;null;null;</t>
  </si>
  <si>
    <t>02081 Sparring Junior 14-17 M B G04-G01 -62 kg;Linden Adam</t>
  </si>
  <si>
    <t>Frolunda TKD(FROTKD);Kroes Ramon</t>
  </si>
  <si>
    <t>Taekwon-Do School Martowirono(TKD School Martowirono);Hedlund Jakob</t>
  </si>
  <si>
    <t>Frolunda TKD(FROTKD);Anckaert Lance</t>
  </si>
  <si>
    <t>Taekwon- Do So San (So San );Kerkhof max</t>
  </si>
  <si>
    <t>Tiger Academy Geldrop(TAGeldrop);null;null;null;null;null;null;null;null;null;null;null;null;null;</t>
  </si>
  <si>
    <t>02082 Sparring Junior 14-17 M B G04-G01 -68 kg;Louws Damian</t>
  </si>
  <si>
    <t>Taekwondo Middelburg(TKD Mburg);Guerrieri Daniele</t>
  </si>
  <si>
    <t>A.S.D.Dojang Rising Hwarang Buccinasco(Hwarang Buccinasco);Delaye Arthur</t>
  </si>
  <si>
    <t>Taekwon- Do So San (So San );Sas Rik</t>
  </si>
  <si>
    <t>Tiger Academy Geldrop(TAGeldrop);Huselman Erik</t>
  </si>
  <si>
    <t>Taekwon-Do Center Deurne(TCD);Tultak Onur</t>
  </si>
  <si>
    <t>Kassem Gym(Kassem Gym);null;null;null;null;null;null;null;null;null;null;null;null;</t>
  </si>
  <si>
    <t>02083 Sparring Junior 14-17 M B/C G07-G01 -75 kg;Gluszek Michal</t>
  </si>
  <si>
    <t>River Valley Ashbourne Taekwon do(RVA TKD);CHIRIATTI ANGELO</t>
  </si>
  <si>
    <t>MARTELLA TEAM(MARTELLA TEAM);BIANCO ANTONIO</t>
  </si>
  <si>
    <t>MARTELLA TEAM(MARTELLA TEAM);null;null;null;null;null;null;null;null;null;null;null;null;null;null;null;</t>
  </si>
  <si>
    <t>02084 Sparring Junior 14-17 M B/C G04-G01 +75 kg;Brewus Jakub</t>
  </si>
  <si>
    <t>LKS Sparta GÅ‚ubczyce(LKS Sparta GÅ‚ubczyce);van_straaten benjamin</t>
  </si>
  <si>
    <t>taekwondo-beuk(tkd-beuk);Tjemmes Leon</t>
  </si>
  <si>
    <t>Tapilatu Sportcenter(ST);den_Hollander Denny</t>
  </si>
  <si>
    <t>Sportschool Tim Kool(SSTK );Golan Marcel</t>
  </si>
  <si>
    <t>NWTV-Kader(NWTV-Kader);null;null;null;null;null;null;null;null;null;null;null;null;null;</t>
  </si>
  <si>
    <t>02086 Sparring Junior 14-17 M C/D G10-G05 -56 kg;Bats Jarno</t>
  </si>
  <si>
    <t>Taekwon-Do Center Deurne(TCD);Ahmed Salah</t>
  </si>
  <si>
    <t>Taekwondo Martial Arts Center Delft (TKD MAC Delft);Schuddinck Rune</t>
  </si>
  <si>
    <t>Taekwon-do Club Gent(TKD Gent);Reichert Maurice</t>
  </si>
  <si>
    <t>NWTV-Kader(NWTV-Kader);Asmaty Ibrahim</t>
  </si>
  <si>
    <t>TV Brechten(Brechten);null;null;null;null;null;null;null;null;null;null;null;null;null;</t>
  </si>
  <si>
    <t>02088 Sparring Junior 14-17 M C G07-G05 -68 kg;Meulen Teun</t>
  </si>
  <si>
    <t>Soo Bak-Gi(SB-G);Khan Tayeb</t>
  </si>
  <si>
    <t>Kassem Gym(Kassem Gym);Liouzhri Amin</t>
  </si>
  <si>
    <t>Kassem Gym(Kassem Gym);Omta paul</t>
  </si>
  <si>
    <t>BOOZ ITF Taekwon-Do(BOOZ);allemgeest thomas</t>
  </si>
  <si>
    <t>taekwondo-beuk(tkd-beuk);Franke Steven</t>
  </si>
  <si>
    <t>NWTU Landeskader(NWTU Kader);null;null;null;null;null;null;null;null;null;null;null;null;</t>
  </si>
  <si>
    <t>02094 Sparring Junior/Senior 14+ M/F D G10-G08 -68 kg;Lauri Giada</t>
  </si>
  <si>
    <t>Born to Fly A.s.d(BTF);Bakic Mateja</t>
  </si>
  <si>
    <t>02095 Sparring Junior 14-17 M D G10-G08 -75 kg;CALOGIURI RICCARDO</t>
  </si>
  <si>
    <t>MARTELLA TEAM(MARTELLA TEAM);Affara Djamal</t>
  </si>
  <si>
    <t>02097 Sparring Senior 18+ F A D01-D06 -50 kg;Brider Isabel</t>
  </si>
  <si>
    <t>ETA London(ETA);Shkvarok Diana</t>
  </si>
  <si>
    <t>SOLOVEY TEAM(SOLOVEY TEAM);Galli Clara</t>
  </si>
  <si>
    <t>A.S.D.Dojang Rising Hwarang Buccinasco(Hwarang Buccinasco);Pravaz Julie</t>
  </si>
  <si>
    <t>ITF Paris(ITF Paris);null;null;null;null;null;null;null;null;null;null;null;null;null;null;</t>
  </si>
  <si>
    <t>02098 Sparring Senior 18+ F A/B G04-D06 -56 kg;Lehane Jennifer</t>
  </si>
  <si>
    <t>River Valley Ashbourne Taekwon do(RVA TKD);Behonek Lisanne</t>
  </si>
  <si>
    <t>Koguryo(Koguryo);DzieÅ„kowska Paulina</t>
  </si>
  <si>
    <t>Lubelski Sportowy Klub Taekwon-Do(LSKT Lublin);Lind Madeleine</t>
  </si>
  <si>
    <t>Team West Norway(TeamWest);Schniering Leonie</t>
  </si>
  <si>
    <t>Sportschule Monheim(SpoMo);Megyesi Leia</t>
  </si>
  <si>
    <t>ITF Paris(ITF Paris);Lie Ingrid</t>
  </si>
  <si>
    <t>02099 Sparring Senior 18+ F A D01-D06 -62 kg;Gubbels Maartje</t>
  </si>
  <si>
    <t>Difesa Sports(Difesa Sports);Lehane Sarah</t>
  </si>
  <si>
    <t>River Valley Ashbourne Taekwon do(RVA TKD);Konik Karolina</t>
  </si>
  <si>
    <t>LKS Sparta GÅ‚ubczyce(LKS Sparta GÅ‚ubczyce);Miller Hanna</t>
  </si>
  <si>
    <t>Team West Norway(TeamWest);Mauritz Liza</t>
  </si>
  <si>
    <t>Koguryo(Koguryo);Hole Ann_Linnea</t>
  </si>
  <si>
    <t>Team West Norway(TeamWest);vd_Wijngaart Daphne</t>
  </si>
  <si>
    <t>Sportschool Tim Kool(SSTK );Winken Jessica</t>
  </si>
  <si>
    <t>1. Walsumer JC(1. WJC);Sinner Andrea</t>
  </si>
  <si>
    <t>Sportschule Monheim(SpoMo);Timonen Katariina</t>
  </si>
  <si>
    <t>Espoo TKD Club(Espoo);null;null;null;null;null;null;null;null;</t>
  </si>
  <si>
    <t>02100 Sparring Senior 18+ F A/B G04-D06 -68 kg;Ayala_Trujillo Valerie</t>
  </si>
  <si>
    <t>ITF Ã…L TAEKWON-DO KLUBB(ITF Ã…L);Kivinen Minna</t>
  </si>
  <si>
    <t>Espoo TKD Club(Espoo);Brekke_Medin Nanna</t>
  </si>
  <si>
    <t>Trondheim Taekwon-Do Klubb(Trondheim TKD);Vrinat Alice</t>
  </si>
  <si>
    <t>ITF Brussels(ITF Brussels);Rautio Ida_V.</t>
  </si>
  <si>
    <t>Trondheim Taekwon-Do Klubb(Trondheim TKD);Hemmers Kayleigh</t>
  </si>
  <si>
    <t>Kassem Gym(Kassem Gym);Mouret Laura</t>
  </si>
  <si>
    <t>ITF Paris(ITF Paris);null;null;null;null;null;null;null;null;null;null;null;</t>
  </si>
  <si>
    <t>02101 Sparring Senior 18+ F A D01-D06 -75 kg;Magee Maeve</t>
  </si>
  <si>
    <t>River Valley Ashbourne Taekwon do(RVA TKD);Scheffel Viviane</t>
  </si>
  <si>
    <t>Sportschule Monheim(SpoMo);null;null;null;null;null;null;null;null;null;null;null;null;null;null;null;null;</t>
  </si>
  <si>
    <t>02102 Sparring Senior 18+ F A/B G04-D06 +75 kg;Meppelder Nina</t>
  </si>
  <si>
    <t>Koguryo(Koguryo);Loke Daisy</t>
  </si>
  <si>
    <t>Sportschool Tim Kool(SSTK );Troudes Britt</t>
  </si>
  <si>
    <t>Suokjang(Suokjang);Netten Priscilla</t>
  </si>
  <si>
    <t>Suokjang(Suokjang);El_Ahmadi Chaimae</t>
  </si>
  <si>
    <t>ITF Brussels(ITF Brussels);null;null;null;null;null;null;null;null;null;null;null;null;null;</t>
  </si>
  <si>
    <t>02105 Sparring Senior 18+ F B/C G07-G01 -62 kg;JabÅ‚oÅ„ska Olga</t>
  </si>
  <si>
    <t>LKS Sparta GÅ‚ubczyce(LKS Sparta GÅ‚ubczyce);Szpak Paulina</t>
  </si>
  <si>
    <t>LKS Sparta GÅ‚ubczyce(LKS Sparta GÅ‚ubczyce);Lyer Silvia</t>
  </si>
  <si>
    <t>NWTU Landeskader(NWTU Kader);DE_GIORGI ALESSANDRA</t>
  </si>
  <si>
    <t>MARTELLA TEAM(MARTELLA TEAM);Pourtout ValÃ©rie</t>
  </si>
  <si>
    <t>ITF Paris(ITF Paris);null;null;null;null;null;null;null;null;null;null;null;null;</t>
  </si>
  <si>
    <t>02121 Sparring Senior 18+ M A/B G04-D06 -57 kg;PRELOÅ½NIK ALEN</t>
  </si>
  <si>
    <t>SLOVENIA TEAM(00000);Jacobs Djen</t>
  </si>
  <si>
    <t>Taekwon-Do School Martowirono(TKD School Martowirono);Solovey Vitalii</t>
  </si>
  <si>
    <t>SOLOVEY TEAM(SOLOVEY TEAM);Ha Vincent</t>
  </si>
  <si>
    <t>Difesa Sports(Difesa Sports);Szczepanek Szymon</t>
  </si>
  <si>
    <t>Lubelski Sportowy Klub Taekwon-Do(LSKT Lublin);Hassani Mahdi</t>
  </si>
  <si>
    <t>Sportschule Monheim(SpoMo);Martens Daiko</t>
  </si>
  <si>
    <t>Taekyon Berghem(Taekyon);;Kotiagin Alex</t>
  </si>
  <si>
    <t>NWTU Landeskader(NWTU Kader);null;null;null;null;null;null;null;null;null;</t>
  </si>
  <si>
    <t>02122 Sparring Senior 18+ M A D01-D06 -63 kg;McGrath Luke</t>
  </si>
  <si>
    <t>River Valley Ashbourne Taekwon do(RVA TKD);Ivanchuk Rostislav</t>
  </si>
  <si>
    <t>River Valley Ashbourne Taekwon do(RVA TKD);McRoberts Michael</t>
  </si>
  <si>
    <t>South queensferry TKD(SQTKD);Drange Espen</t>
  </si>
  <si>
    <t>Team West Norway(TeamWest);Fogarty Thomas</t>
  </si>
  <si>
    <t>Cork ITA(Cork ITA );Lisow Timofej</t>
  </si>
  <si>
    <t>NWTU Landeskader(NWTU Kader);Loodtz Theo</t>
  </si>
  <si>
    <t>Team West Norway(TeamWest);Oranje Cody</t>
  </si>
  <si>
    <t>Sportschool Tim Kool(SSTK );Maclean Prentis</t>
  </si>
  <si>
    <t>South queensferry TKD(SQTKD);Toth Yuri</t>
  </si>
  <si>
    <t>Kassem Gym(Kassem Gym);Williams Reuben</t>
  </si>
  <si>
    <t>ITF Fusion(ITF Fusion);null;null;null;null;null;null;null;</t>
  </si>
  <si>
    <t>02123 Sparring Senior 18+ M A D01-D06 -70 kg;Gubbels Jorg</t>
  </si>
  <si>
    <t>Difesa Sports(Difesa Sports);van_de_Westelaken Bryan</t>
  </si>
  <si>
    <t>Difesa Sports(Difesa Sports);Pecchia Luca</t>
  </si>
  <si>
    <t>A.S.D.Dojang Rising Hwarang Buccinasco(Hwarang Buccinasco);MÃ¼ller Justin</t>
  </si>
  <si>
    <t>sportschuledamato(sportschuledamato);Gherbi Oualid</t>
  </si>
  <si>
    <t>Kassem Gym(Kassem Gym);Songca Sinelizwi</t>
  </si>
  <si>
    <t>Team Carvalho Sports / TS Amsterdam(TSA/TCS);GAZVODA NEJC</t>
  </si>
  <si>
    <t>SLOVENIA TEAM(00000);Dewey Will</t>
  </si>
  <si>
    <t>ITF Fusion(ITF Fusion);Mahassen Noury</t>
  </si>
  <si>
    <t>Taekwondo Middelburg(TKD Mburg);Cazzaniga Bruno</t>
  </si>
  <si>
    <t>A.S.D.Dojang Rising Hwarang Buccinasco(Hwarang Buccinasco);Waals Nicky</t>
  </si>
  <si>
    <t>Soo Bak-Gi(SB-G);Toth Nandor</t>
  </si>
  <si>
    <t>Kassem Gym(Kassem Gym);null;null;null;null;null;</t>
  </si>
  <si>
    <t>02124 Sparring Senior 18+ M A D01-D06 -78 kg;Rintanen Antti</t>
  </si>
  <si>
    <t>Espoo TKD Club(Espoo);Naurdinov Magomed</t>
  </si>
  <si>
    <t>Team West Norway(TeamWest);Stofbergen Ben</t>
  </si>
  <si>
    <t>Ohdokwan(ODK);van_de_Brand Brian</t>
  </si>
  <si>
    <t>Difesa Sports(Difesa Sports);Bewa Terence</t>
  </si>
  <si>
    <t>Taekwon- Do So San (So San );de_Jong Mathijs</t>
  </si>
  <si>
    <t>Team Carvalho Sports / TS Amsterdam(TSA/TCS);Westra Made</t>
  </si>
  <si>
    <t>Kassem Gym(Kassem Gym);Duyck Claude</t>
  </si>
  <si>
    <t>Taekwon- Do So San (So San );Widerski Sewerian</t>
  </si>
  <si>
    <t>NE-SPORT TAEKWON-DO CLUB(NE-Sport Tkd);van_de_Wetering Huberto</t>
  </si>
  <si>
    <t>Taekyon Berghem(Taekyon);GRANATO GAETANO</t>
  </si>
  <si>
    <t>MARTELLA TEAM(MARTELLA TEAM);Hessing Mitchell</t>
  </si>
  <si>
    <t>Sportschool Tim Kool(SSTK );null;null;null;null;null;null;</t>
  </si>
  <si>
    <t>02125 Sparring Senior 18+ M A D01-D06 -85 kg;Rmadan AL_-_AMIN</t>
  </si>
  <si>
    <t>Tan Gun Sports e.V.(Tan Gun);Brown Gilles</t>
  </si>
  <si>
    <t>South queensferry TKD(SQTKD);Smullen Stephen</t>
  </si>
  <si>
    <t>River Valley Ashbourne Taekwon do(RVA TKD);O`Rourke Shane</t>
  </si>
  <si>
    <t>DeÂ Silva(DSLVTKD);Roest Steven</t>
  </si>
  <si>
    <t>Sung Zang Groningen(SZ);Myrland Mats</t>
  </si>
  <si>
    <t>Team West Norway(TeamWest);Sinisaari Miikka</t>
  </si>
  <si>
    <t>Espoo TKD Club(Espoo);den_Hollander Roy</t>
  </si>
  <si>
    <t>ITF Paris(ITF Paris);hartevelt Quinten</t>
  </si>
  <si>
    <t>taekwondo-beuk(tkd-beuk);Broeren Jesse</t>
  </si>
  <si>
    <t>Taekyon Berghem(Taekyon);null;null;null;null;null;null;null;</t>
  </si>
  <si>
    <t>02126 Sparring Senior 18+ M A D01-D06 +85 kg;Delrock Mick</t>
  </si>
  <si>
    <t>Kassem Gym(Kassem Gym);Springvloet Tim</t>
  </si>
  <si>
    <t>Koguryo(Koguryo);Dalkic Semih</t>
  </si>
  <si>
    <t>Sportschule Monheim(SpoMo);Melius Christoph</t>
  </si>
  <si>
    <t>TV Brechten(Brechten);SÅ‚odkowski Bartosz</t>
  </si>
  <si>
    <t>LKS Sparta GÅ‚ubczyce(LKS Sparta GÅ‚ubczyce);null;null;null;null;null;null;null;null;null;null;null;null;null;</t>
  </si>
  <si>
    <t>02130 Sparring Senior 18+ M B G04-G01 -78 kg;Benedos Mauro</t>
  </si>
  <si>
    <t>Born to Fly A.s.d(BTF);Kaddouri Jaouad</t>
  </si>
  <si>
    <t>Taekwon-Do Team Vrijsen(TKD Team Vrijsen);El_Ferkhani Omar</t>
  </si>
  <si>
    <t>ITF Brussels(ITF Brussels);Dankers Jerom</t>
  </si>
  <si>
    <t>Difesa Sports(Difesa Sports);Mobadderian Amin</t>
  </si>
  <si>
    <t>Espoo TKD Club(Espoo);null;null;null;null;null;null;null;null;null;null;null;null;null;</t>
  </si>
  <si>
    <t>02134 Sparring Senior 18+ M C G07-G05 -63 kg;Nissa-Efouba Franck</t>
  </si>
  <si>
    <t>Taekwon- Do So San (So San );Rosidik Jafar</t>
  </si>
  <si>
    <t>Taekwondo Martial Arts Center Delft (TKD MAC Delft);Hoekveen Lennart</t>
  </si>
  <si>
    <t>Taekwon-Do IN NAE DO KWAN(Taekwon-Do IN NAE DO KWAN);null;null;null;null;null;null;null;null;null;null;null;null;null;null;null;</t>
  </si>
  <si>
    <t>02136 Sparring Senior 18+ M C G07-G05 -78 kg;Aldmlkhi Moaaz</t>
  </si>
  <si>
    <t>sportschuledamato(sportschuledamato);De_Schuyter Miel</t>
  </si>
  <si>
    <t>Taekwon-do Club Gent(TKD Gent);Abbaspoor Abbas</t>
  </si>
  <si>
    <t>Taekwon-Do IN NAE DO KWAN(Taekwon-Do IN NAE DO KWAN);Mecklenbeck Nico</t>
  </si>
  <si>
    <t>TV Brechten(Brechten);null;null;null;null;null;null;null;null;null;null;null;null;null;null;</t>
  </si>
  <si>
    <t>02137 Sparring Senior 18+ M B/C G07-G01 -85 kg;Taylor Nicolas</t>
  </si>
  <si>
    <t>Tosan Bad Oyenhausen(Tosan);Babin Petr</t>
  </si>
  <si>
    <t>Espoo TKD Club(Espoo);MÃ¼lders Matthias</t>
  </si>
  <si>
    <t>02138 Sparring Senior 18+ M C G07-G05 +85 kg;Kramer Mike</t>
  </si>
  <si>
    <t>Sportschule Monheim(SpoMo);Meier Bernard</t>
  </si>
  <si>
    <t>Sung Zang Groningen(SZ);OeuCheng Tigor_Lee</t>
  </si>
  <si>
    <t>Taekwondo Martial Arts Center Delft (TKD MAC Delft);null;null;null;null;null;null;null;null;null;null;null;null;null;null;null;</t>
  </si>
  <si>
    <t>02142 Sparring Senior 18+ M D G10-G08 -78 kg;Bekx Gijs</t>
  </si>
  <si>
    <t>Soo Bak-Gi(SB-G);Alshwikh_Alabd Mohamd_Said</t>
  </si>
  <si>
    <t>sportschuledamato(sportschuledamato);null;null;null;null;null;null;null;null;null;null;null;null;null;null;null;null;</t>
  </si>
  <si>
    <t>02143 Sparring Senior 18+ M D G10-G08 -85 kg;Hartwig Andreas</t>
  </si>
  <si>
    <t>Tosan Bad Oyenhausen(Tosan);Weston Mathew</t>
  </si>
  <si>
    <t>NE-SPORT TAEKWON-DO CLUB(NE-Sport Tkd);pender Alan</t>
  </si>
  <si>
    <t>Inspiration Taekwon-Do(Ins Tkd);Leijten Lars</t>
  </si>
  <si>
    <t>Difesa Sports(Difesa Sports);null;null;null;null;null;null;null;null;null;null;null;null;null;null;</t>
  </si>
  <si>
    <t>03001 Overall Sparring Junior 14-17 F A D01-D03 -55 kg;Labrie Yra</t>
  </si>
  <si>
    <t>Koguryo(Koguryo);Lehane Isabel</t>
  </si>
  <si>
    <t>River Valley Ashbourne Taekwon do(RVA TKD);DAmato Collien</t>
  </si>
  <si>
    <t>sportschuledamato(sportschuledamato);Bouymejjan Lina</t>
  </si>
  <si>
    <t>sportschuledamato(sportschuledamato);Gustafsson Emma</t>
  </si>
  <si>
    <t>River Valley Ashbourne Taekwon do(RVA TKD);Quinn Casey</t>
  </si>
  <si>
    <t>River Valley Ashbourne Taekwon do(RVA TKD);O_Halloran Sarah_Jane</t>
  </si>
  <si>
    <t>Team West Norway(TeamWest);De_Andreis Elisa</t>
  </si>
  <si>
    <t>A.S.D.Dojang Rising Hwarang Buccinasco(Hwarang Buccinasco);Iversen Stine</t>
  </si>
  <si>
    <t>Team West Norway(TeamWest);null;null;null;null;null;null;null;</t>
  </si>
  <si>
    <t>03002 Overall Sparring Junior 14-17 F A D01-D03 +55 kg;Delrock Sam</t>
  </si>
  <si>
    <t>Koguryo(Koguryo);Leenhard Demi</t>
  </si>
  <si>
    <t>Kassem Gym(Kassem Gym);McBride Erin</t>
  </si>
  <si>
    <t>River Valley Ashbourne Taekwon do(RVA TKD);van_Santbrink Eline</t>
  </si>
  <si>
    <t>Tapilatu Sportcenter(ST);Koopmans Saskia</t>
  </si>
  <si>
    <t>Tapilatu Sportcenter(ST);Rogstad Emma_Lunde</t>
  </si>
  <si>
    <t>Team West Norway(TeamWest);BjÃ¸rnstad Julie</t>
  </si>
  <si>
    <t>Team West Norway(TeamWest);Bok Isis</t>
  </si>
  <si>
    <t>Kassem Gym(Kassem Gym);Labrie Pom</t>
  </si>
  <si>
    <t>Koguryo(Koguryo);Magee Claire</t>
  </si>
  <si>
    <t>River Valley Ashbourne Taekwon do(RVA TKD);Quinn Rebecca</t>
  </si>
  <si>
    <t>River Valley Ashbourne Taekwon do(RVA TKD);null;null;null;null;null;null;null;</t>
  </si>
  <si>
    <t>03003 Overall Sparring Junior 14-17 M A D01-D03 -62 kg;Ince Cian</t>
  </si>
  <si>
    <t>Cork ITA(Cork ITA );Andrews Sean</t>
  </si>
  <si>
    <t>River Valley Ashbourne Taekwon do(RVA TKD);Ulvinen Leevi</t>
  </si>
  <si>
    <t>Tampere Taekwon-Do(TamTkd);De_Rover Rens</t>
  </si>
  <si>
    <t>Sportschool Tim Kool(SSTK );Grace Kyle</t>
  </si>
  <si>
    <t>Kassem Gym(Kassem Gym);Allai Marouane</t>
  </si>
  <si>
    <t>Kassem Gym(Kassem Gym);Steinkjer Ingebrigt</t>
  </si>
  <si>
    <t>Trondheim Taekwon-Do Klubb(Trondheim TKD);Iversen Marius</t>
  </si>
  <si>
    <t>Team West Norway(TeamWest);Eilertsen Jack</t>
  </si>
  <si>
    <t>Trondheim Taekwon-Do Klubb(Trondheim TKD);Ivanchuk Andrew</t>
  </si>
  <si>
    <t>River Valley Ashbourne Taekwon do(RVA TKD);Epping Aaron</t>
  </si>
  <si>
    <t>Difesa Sports(Difesa Sports);Saccomanno Lucas</t>
  </si>
  <si>
    <t>A.S.D.Dojang Rising Hwarang Buccinasco(Hwarang Buccinasco);Kiely Warren</t>
  </si>
  <si>
    <t>River Valley Ashbourne Taekwon do(RVA TKD);IkÃ¤heimonen Miro</t>
  </si>
  <si>
    <t>RasBudo ITF Taekwon-do rf(RasBudo);null;null;null;</t>
  </si>
  <si>
    <t>03004 Overall Sparring Junior 14-17 M A D01-D03 +62 kg;Falowski Kamil</t>
  </si>
  <si>
    <t>River Valley Ashbourne Taekwon do(RVA TKD);Bien Bartosz</t>
  </si>
  <si>
    <t>Frolunda TKD(FROTKD);Xheladini Leard</t>
  </si>
  <si>
    <t>03005 Overall Sparring Senior 18+ F A D01-D06 -62 kg;Sinner Andrea</t>
  </si>
  <si>
    <t>Sportschule Monheim(SpoMo);Gubbels Maartje</t>
  </si>
  <si>
    <t>Difesa Sports(Difesa Sports);Konik Karolina</t>
  </si>
  <si>
    <t>LKS Sparta GÅ‚ubczyce(LKS Sparta GÅ‚ubczyce);Lehane Jennifer</t>
  </si>
  <si>
    <t>River Valley Ashbourne Taekwon do(RVA TKD);Lehane Sarah</t>
  </si>
  <si>
    <t>River Valley Ashbourne Taekwon do(RVA TKD);Mauritz Liza</t>
  </si>
  <si>
    <t>Koguryo(Koguryo);Timonen Katariina</t>
  </si>
  <si>
    <t>Espoo TKD Club(Espoo);Miller Hanna</t>
  </si>
  <si>
    <t>Team West Norway(TeamWest);Hole Ann_Linnea</t>
  </si>
  <si>
    <t>Team West Norway(TeamWest);Galli Clara</t>
  </si>
  <si>
    <t>A.S.D.Dojang Rising Hwarang Buccinasco(Hwarang Buccinasco);null;null;null;null;null;null;null;null;</t>
  </si>
  <si>
    <t>03006 Overall Sparring Senior 18+ F A D01-D06 +62 kg;Meppelder Nina</t>
  </si>
  <si>
    <t>Koguryo(Koguryo);Kivinen Minna</t>
  </si>
  <si>
    <t>Espoo TKD Club(Espoo);Magee Maeve</t>
  </si>
  <si>
    <t>03007 Overall Sparring Senior 18+ M A D01-D06 -70 kg;Gubbels Jorg</t>
  </si>
  <si>
    <t>Difesa Sports(Difesa Sports);Oranje Cody</t>
  </si>
  <si>
    <t>Sportschool Tim Kool(SSTK );Loodtz Theo</t>
  </si>
  <si>
    <t>Team West Norway(TeamWest);Waals Nicky</t>
  </si>
  <si>
    <t>Soo Bak-Gi(SB-G);McGrath Luke</t>
  </si>
  <si>
    <t>River Valley Ashbourne Taekwon do(RVA TKD);Gherbi Oualid</t>
  </si>
  <si>
    <t>03008 Overall Sparring Senior 18+ M A D01-D06 +70 kg;Rmadan AL_-_AMIN</t>
  </si>
  <si>
    <t>Tan Gun Sports e.V.(Tan Gun);Delrock Mick</t>
  </si>
  <si>
    <t>Kassem Gym(Kassem Gym);SÅ‚odkowski Bartosz</t>
  </si>
  <si>
    <t>LKS Sparta GÅ‚ubczyce(LKS Sparta GÅ‚ubczyce);Dalkic Semih</t>
  </si>
  <si>
    <t>Sportschule Monheim(SpoMo);Naurdinov Magomed</t>
  </si>
  <si>
    <t>Team West Norway(TeamWest);O`Rourke Shane</t>
  </si>
  <si>
    <t>DeÂ Silva(DSLVTKD);Westra Made</t>
  </si>
  <si>
    <t>Kassem Gym(Kassem Gym);Myrland Mats</t>
  </si>
  <si>
    <t>Espoo TKD Club(Espoo);Brown Gilles</t>
  </si>
  <si>
    <t>04001 Power Breaking Junior 14-17 F A D01-D03;Sliva Martina</t>
  </si>
  <si>
    <t>Ohdokwan(ODK);Anholt Monica</t>
  </si>
  <si>
    <t>Tapilatu Sportcenter(ST);Bouymejjan Lina</t>
  </si>
  <si>
    <t>sportschuledamato(sportschuledamato);null;null;null;null;null;null;null;null;null;null;null;null;null;null;null;</t>
  </si>
  <si>
    <t>04002 Power Breaking Junior 14-17 M A D01-D03;Veer</t>
  </si>
  <si>
    <t>Taekwon-Do Vereniging Hwa Rangdo  - Zeewolde(TV Hwa Rangdo);TYUTYUNNYK OLEKSANDR</t>
  </si>
  <si>
    <t>SLOVENIA TEAM(00000);van_de_Watering Joey</t>
  </si>
  <si>
    <t>Ohdokwan(ODK);Aldred Ryan</t>
  </si>
  <si>
    <t>Synergy TKD(Synergy);null;null;null;null;null;null;null;null;null;null;null;null;null;null;</t>
  </si>
  <si>
    <t>04003 Power Breaking Senior 18+ F A D01-D06;Konik Karolina</t>
  </si>
  <si>
    <t>LKS Sparta GÅ‚ubczyce(LKS Sparta GÅ‚ubczyce);Scheffel Viviane</t>
  </si>
  <si>
    <t>Sportschule Monheim(SpoMo);Pura Maxine</t>
  </si>
  <si>
    <t>Difesa Sports(Difesa Sports);Meulemeester Esther</t>
  </si>
  <si>
    <t>Ge-Baek(GBK);null;null;null;null;null;null;null;null;null;null;null;null;null;null;</t>
  </si>
  <si>
    <t>04004 Power Breaking Senior 18+ M A D01-D06;SÅ‚odkowski Bartosz</t>
  </si>
  <si>
    <t>LKS Sparta GÅ‚ubczyce(LKS Sparta GÅ‚ubczyce);Bruisten Rens</t>
  </si>
  <si>
    <t>Chong Do Kwan S&amp;B(CDK S&amp;B);MÃ¼ller Justin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</si>
  <si>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</si>
  <si>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</si>
  <si>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</si>
  <si>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</si>
  <si>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</si>
  <si>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</si>
  <si>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</si>
  <si>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</si>
  <si>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</si>
  <si>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</si>
  <si>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</si>
  <si>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</si>
  <si>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</si>
  <si>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</si>
  <si>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Column19</t>
  </si>
  <si>
    <t>Column20</t>
  </si>
  <si>
    <t>Category</t>
  </si>
  <si>
    <t/>
  </si>
  <si>
    <t>01003 Tul Youth 6-13 F A D01</t>
  </si>
  <si>
    <t>v/d_Wijngaart Kiki,Sportschool Tim Kool(SSTK )</t>
  </si>
  <si>
    <t>Robinson Lucy,NE-SPORT TAEKWON-DO CLUB(NE-Sport Tkd)</t>
  </si>
  <si>
    <t>Hickey Abi,River Valley Ashbourne Taekwon do(RVA TKD)</t>
  </si>
  <si>
    <t>Fitzsimons Sarah,River Valley Ashbourne Taekwon do(RVA TKD)</t>
  </si>
  <si>
    <t>null</t>
  </si>
  <si>
    <t>01004 Tul Youth 6-13 F B G04-G01</t>
  </si>
  <si>
    <t>Greene Emma,River Valley Ashbourne Taekwon do(RVA TKD)</t>
  </si>
  <si>
    <t>Doyle Elle,River Valley Ashbourne Taekwon do(RVA TKD)</t>
  </si>
  <si>
    <t>Groeneveld Isa,Koguryo(Koguryo)</t>
  </si>
  <si>
    <t>Jakob Jenna,1. Walsumer JC(1. WJC)</t>
  </si>
  <si>
    <t>Ayala_Trujillo Luna_Silvana,ITF Ã…L TAEKWON-DO KLUBB(ITF Ã…L)</t>
  </si>
  <si>
    <t>O_Connor Shauna,Cork TKD(CTKD)</t>
  </si>
  <si>
    <t>Drevijn Nikki,Sportschool Tim Kool(SSTK )</t>
  </si>
  <si>
    <t>Tracey Katelyn,River Valley Ashbourne Taekwon do(RVA TKD)</t>
  </si>
  <si>
    <t>01005 Tul Youth 6-13 F C G07-G05</t>
  </si>
  <si>
    <t>weide_van_der jazzlynn,T.A.Nimjae(TA Nimjae)</t>
  </si>
  <si>
    <t>Sleeuwenhoek Saona,T.A.Nimjae(TA Nimjae)</t>
  </si>
  <si>
    <t>Heus Silke,Taekwon-Do IN NAE DO KWAN(Taekwon-Do IN NAE DO KWAN)</t>
  </si>
  <si>
    <t>van_Eijken Sandra,Team Carvalho Sports / TS Amsterdam(TSA/TCS)</t>
  </si>
  <si>
    <t>Van_der_Stok Kriz,Team Carvalho Sports / TS Amsterdam(TSA/TCS)</t>
  </si>
  <si>
    <t>Algoo Naomi,Chong Do Kwan(CDK)</t>
  </si>
  <si>
    <t>van_Gerven Emy,Chong Do Kwan S&amp;B(CDK S&amp;B)</t>
  </si>
  <si>
    <t>Algoo Destiny,Chong Do Kwan(CDK)</t>
  </si>
  <si>
    <t>Baldeau Sina,sportschuledamato(sportschuledamato)</t>
  </si>
  <si>
    <t>01006 Tul Youth 6-13 F D G10-G08</t>
  </si>
  <si>
    <t>Alshwikh_Alabd Yasmen,sportschuledamato(sportschuledamato)</t>
  </si>
  <si>
    <t>LÃ¶dschack Leni,1. Walsumer JC(1. WJC)</t>
  </si>
  <si>
    <t>Alshwikh_Alabd Laren,sportschuledamato(sportschuledamato)</t>
  </si>
  <si>
    <t>Kien Josephine,sportschuledamato(sportschuledamato)</t>
  </si>
  <si>
    <t>mitgenberg melanie,T.A.Nimjae(TA Nimjae)</t>
  </si>
  <si>
    <t>Ahnin Lina,1. Walsumer JC(1. WJC)</t>
  </si>
  <si>
    <t>Keijers Denise,Difesa Sports(Difesa Sports)</t>
  </si>
  <si>
    <t>vd_Donk Merle,Taekwon-Do Team Vrijsen(TKD Team Vrijsen)</t>
  </si>
  <si>
    <t>Ter_Burg Jersey,Difesa Sports(Difesa Sports)</t>
  </si>
  <si>
    <t>McFarland Ruby,NE-SPORT TAEKWON-DO CLUB(NE-Sport Tkd)</t>
  </si>
  <si>
    <t>01009 Tul Youth 6-13 M A D01</t>
  </si>
  <si>
    <t>Lind Mats,Team West Norway(TeamWest)</t>
  </si>
  <si>
    <t>Boyd Verspuij,T.A.Nimjae(TA Nimjae)</t>
  </si>
  <si>
    <t>van_Duijnhoven Andres,Difesa Sports(Difesa Sports)</t>
  </si>
  <si>
    <t>Job Maassen,Difesa Sports(Difesa Sports)</t>
  </si>
  <si>
    <t>Lehane Ruairi,River Valley Ashbourne Taekwon do(RVA TKD)</t>
  </si>
  <si>
    <t>Brerton Cian,River Valley Ashbourne Taekwon do(RVA TKD)</t>
  </si>
  <si>
    <t>01010 Tul Youth 6-13 M B G04-G01</t>
  </si>
  <si>
    <t>Kokko Juuso,Espoo TKD Club(Espoo)</t>
  </si>
  <si>
    <t>de_Nijs Oscar,Suokjang(Suokjang)</t>
  </si>
  <si>
    <t>Raji Ayman,Taekwondo Middelburg(TKD Mburg)</t>
  </si>
  <si>
    <t>Power Adam,River Valley Ashbourne Taekwon do(RVA TKD)</t>
  </si>
  <si>
    <t>Preys Matteo,Taekwon- Do So San (So San )</t>
  </si>
  <si>
    <t>van_den_Berk Stef,Taekyon Berghem(Taekyon)</t>
  </si>
  <si>
    <t>Kreffer Deejay,Sportschool Tim Kool(SSTK )</t>
  </si>
  <si>
    <t>van_Krieken Bjorn,Taekyon Berghem(Taekyon)</t>
  </si>
  <si>
    <t>01011 Tul Youth 6-13 M C G07-G05</t>
  </si>
  <si>
    <t>Lingers Kayden,Taekwon-Do IN NAE DO KWAN(Taekwon-Do IN NAE DO KWAN)</t>
  </si>
  <si>
    <t>Evans Ieuan,NE-SPORT TAEKWON-DO CLUB(NE-Sport Tkd)</t>
  </si>
  <si>
    <t>BIAN NABERNIK,SLOVENIA TEAM(00000)</t>
  </si>
  <si>
    <t>Zor Efe,Team Carvalho Sports / TS Amsterdam(TSA/TCS)</t>
  </si>
  <si>
    <t>Verbiest Phi,Taekwon-Do Center Deurne(TCD)</t>
  </si>
  <si>
    <t>Christian Tobisch,Difesa Sports(Difesa Sports)</t>
  </si>
  <si>
    <t>01012 Tul Youth 6-13 M D G10-G08</t>
  </si>
  <si>
    <t>Edel Jaycen,Taekwon-Do Academy Graziella Idili(TA G. Idili)</t>
  </si>
  <si>
    <t>Venner Daan,Taekwon-Do Center Deurne(TCD)</t>
  </si>
  <si>
    <t>Kien Luis_Marc,sportschuledamato(sportschuledamato)</t>
  </si>
  <si>
    <t>Jellema Dyon,Chong Do Kwan(CDK)</t>
  </si>
  <si>
    <t>pender luke,Inspiration Taekwon-Do(Ins Tkd)</t>
  </si>
  <si>
    <t>van_den_Elsen Sem,Difesa Sports(Difesa Sports)</t>
  </si>
  <si>
    <t>01014 Tul Youth/Junior 6-17 F A D02</t>
  </si>
  <si>
    <t>Thompson Lily,ETA London(ETA)</t>
  </si>
  <si>
    <t>MARTELLA LAURA,MARTELLA TEAM(MARTELLA TEAM)</t>
  </si>
  <si>
    <t>Sherwin Eimear,Inspiration Taekwon-Do(Ins Tkd)</t>
  </si>
  <si>
    <t>01015 Tul Junior 14-17 F A D01</t>
  </si>
  <si>
    <t>Li Selma,ITF Ã…L TAEKWON-DO KLUBB(ITF Ã…L)</t>
  </si>
  <si>
    <t>Widerska Viviana,NE-SPORT TAEKWON-DO CLUB(NE-Sport Tkd)</t>
  </si>
  <si>
    <t>Jongejan Sam,Sportschool Tim Kool(SSTK )</t>
  </si>
  <si>
    <t>Iversen Stine,Team West Norway(TeamWest)</t>
  </si>
  <si>
    <t>Quinn Rebecca,River Valley Ashbourne Taekwon do(RVA TKD)</t>
  </si>
  <si>
    <t>Anholt Monica,Tapilatu Sportcenter(ST)</t>
  </si>
  <si>
    <t>Wessels Anna,Synergy TKD(Synergy)</t>
  </si>
  <si>
    <t>Labrie Yra,Koguryo(Koguryo)</t>
  </si>
  <si>
    <t>Koopmans Saskia,Tapilatu Sportcenter(ST)</t>
  </si>
  <si>
    <t>Å½AGAR_SLEMENÅ EK ALISA,SLOVENIA TEAM(00000)</t>
  </si>
  <si>
    <t>01016 Tul Junior 14-17 F B G04-G01</t>
  </si>
  <si>
    <t>BARADA TYRA,SLOVENIA TEAM(00000)</t>
  </si>
  <si>
    <t>CieÅ›liÅ„ska Kinga,Lubelski Sportowy Klub Taekwon-Do(LSKT Lublin)</t>
  </si>
  <si>
    <t>Van_Lierde Tabitha,Ge-Baek(GBK)</t>
  </si>
  <si>
    <t>Rosenbaum Joanne,sportschuledamato(sportschuledamato)</t>
  </si>
  <si>
    <t>EvÃ¤soja Mona,Espoo TKD Club(Espoo)</t>
  </si>
  <si>
    <t>KITEK NINA,SLOVENIA TEAM(00000)</t>
  </si>
  <si>
    <t>CieÅ›liÅ„ska Patrycja,Lubelski Sportowy Klub Taekwon-Do(LSKT Lublin)</t>
  </si>
  <si>
    <t>Sztucka Kinga,LKS Sparta GÅ‚ubczyce(LKS Sparta GÅ‚ubczyce)</t>
  </si>
  <si>
    <t>Ramaker Pebbles,Team Carvalho Sports / TS Amsterdam(TSA/TCS)</t>
  </si>
  <si>
    <t>01017 Tul Junior 14-17 F C G07-G05</t>
  </si>
  <si>
    <t>van_Eijken Marina,Team Carvalho Sports / TS Amsterdam(TSA/TCS)</t>
  </si>
  <si>
    <t>Marketz Lea,TV Brechten(Brechten)</t>
  </si>
  <si>
    <t>Breukel Laurie,BOOZ ITF Taekwon-Do(BOOZ)</t>
  </si>
  <si>
    <t>Sibbing Anne,Taekwon-Do School Martowirono(TKD School Martowirono)</t>
  </si>
  <si>
    <t>01020 Tul Junior 14-17 M A D02</t>
  </si>
  <si>
    <t>van_de_Veerdonk Chris,Taekwon-Do Academy Graziella Idili(TA G. Idili)</t>
  </si>
  <si>
    <t>Saccomanno Lucas,A.S.D.Dojang Rising Hwarang Buccinasco(Hwarang Buccinasco)</t>
  </si>
  <si>
    <t>IkÃ¤heimonen Miro,RasBudo ITF Taekwon-do rf(RasBudo)</t>
  </si>
  <si>
    <t>01021 Tul Junior 14-17 M A D01</t>
  </si>
  <si>
    <t>Eilertsen Jack,Trondheim Taekwon-Do Klubb(Trondheim TKD)</t>
  </si>
  <si>
    <t>Steinkjer Ingebrigt,Trondheim Taekwon-Do Klubb(Trondheim TKD)</t>
  </si>
  <si>
    <t>Versteeg Jochem,Taekwon-Do Vereniging Hwa Rangdo  - Zeewolde(TV Hwa Rangdo)</t>
  </si>
  <si>
    <t>Kokko Markus,Espoo TKD Club(Espoo)</t>
  </si>
  <si>
    <t>Bien Bartosz,River Valley Ashbourne Taekwon do(RVA TKD)</t>
  </si>
  <si>
    <t>Kiely Warren,River Valley Ashbourne Taekwon do(RVA TKD)</t>
  </si>
  <si>
    <t>Helamb Adam,Frolunda TKD(FROTKD)</t>
  </si>
  <si>
    <t>01022 Tul Junior 14-17 M B G04-G01</t>
  </si>
  <si>
    <t>Huselman Erik,Taekwon-Do Center Deurne(TCD)</t>
  </si>
  <si>
    <t>FOLIGNO GIACOMO,MARTELLA TEAM(MARTELLA TEAM)</t>
  </si>
  <si>
    <t>Indarto Bayu,Ohdokwan(ODK)</t>
  </si>
  <si>
    <t>Mattsson Lucas,Frolunda TKD(FROTKD)</t>
  </si>
  <si>
    <t>Kroes Ramon,Taekwon-Do School Martowirono(TKD School Martowirono)</t>
  </si>
  <si>
    <t>GRUNT MAJ,SLOVENIA TEAM(00000)</t>
  </si>
  <si>
    <t>Guerrieri Daniele,A.S.D.Dojang Rising Hwarang Buccinasco(Hwarang Buccinasco)</t>
  </si>
  <si>
    <t>CHIRIATTI ANGELO,MARTELLA TEAM(MARTELLA TEAM)</t>
  </si>
  <si>
    <t>01023 Tul Junior 14-17 M C G07-G05</t>
  </si>
  <si>
    <t>BIANCO ANTONIO,MARTELLA TEAM(MARTELLA TEAM)</t>
  </si>
  <si>
    <t>Bats Jarno,Taekwon-Do Center Deurne(TCD)</t>
  </si>
  <si>
    <t>Meulen Teun,Soo Bak-Gi(SB-G)</t>
  </si>
  <si>
    <t>Schuddinck Rune,Taekwon-do Club Gent(TKD Gent)</t>
  </si>
  <si>
    <t>01024 Tul Junior 14-17 M/F D G10-G08</t>
  </si>
  <si>
    <t>CALOGIURI RICCARDO,MARTELLA TEAM(MARTELLA TEAM)</t>
  </si>
  <si>
    <t>Oralalp Beliz,Taekwon-Do Team Vrijsen(TKD Team Vrijsen)</t>
  </si>
  <si>
    <t>Affara Djamal,Tapilatu Sportcenter(ST)</t>
  </si>
  <si>
    <t>CANANA LUIGI,MARTELLA TEAM(MARTELLA TEAM)</t>
  </si>
  <si>
    <t>01026 Tul Senior 18+ F A D03</t>
  </si>
  <si>
    <t>Brider Isabel,ETA London(ETA)</t>
  </si>
  <si>
    <t>Lind Marielle,Team West Norway(TeamWest)</t>
  </si>
  <si>
    <t>Behonek Lisanne,Koguryo(Koguryo)</t>
  </si>
  <si>
    <t>01027 Tul Senior 18+ F A D02</t>
  </si>
  <si>
    <t>Lind Madeleine,Team West Norway(TeamWest)</t>
  </si>
  <si>
    <t>Rook Bo,Sportschool Tim Kool(SSTK )</t>
  </si>
  <si>
    <t>Ayala_Trujillo Valerie,ITF Ã…L TAEKWON-DO KLUBB(ITF Ã…L)</t>
  </si>
  <si>
    <t>Brekke_Medin Nanna,Trondheim Taekwon-Do Klubb(Trondheim TKD)</t>
  </si>
  <si>
    <t>Troudes Britt,Suokjang(Suokjang)</t>
  </si>
  <si>
    <t>Galli Clara,A.S.D.Dojang Rising Hwarang Buccinasco(Hwarang Buccinasco)</t>
  </si>
  <si>
    <t>01028 Tul Senior 18+ F A D01</t>
  </si>
  <si>
    <t>vd_Wijngaart Daphne,Sportschool Tim Kool(SSTK )</t>
  </si>
  <si>
    <t>McRoberts Catriona,South queensferry TKD(SQTKD)</t>
  </si>
  <si>
    <t>Schoots Tessa,Taekwon-Do Vereniging Hwa Rangdo  - Zeewolde(TV Hwa Rangdo)</t>
  </si>
  <si>
    <t>Sinner Andrea,Sportschule Monheim(SpoMo)</t>
  </si>
  <si>
    <t>DzieÅ„kowska Paulina,Lubelski Sportowy Klub Taekwon-Do(LSKT Lublin)</t>
  </si>
  <si>
    <t>01029 Tul Senior 18+ F B G04-G01</t>
  </si>
  <si>
    <t>Szpak Paulina,LKS Sparta GÅ‚ubczyce(LKS Sparta GÅ‚ubczyce)</t>
  </si>
  <si>
    <t>JabÅ‚oÅ„ska Olga,LKS Sparta GÅ‚ubczyce(LKS Sparta GÅ‚ubczyce)</t>
  </si>
  <si>
    <t>DE_GIORGI ALESSANDRA,MARTELLA TEAM(MARTELLA TEAM)</t>
  </si>
  <si>
    <t>Loke Daisy,Sportschool Tim Kool(SSTK )</t>
  </si>
  <si>
    <t>01032 Tul Senior 18+ M/F A D04-D06</t>
  </si>
  <si>
    <t>Rombaut Hans,Ge-Baek(GBK)</t>
  </si>
  <si>
    <t>Scheffel Viviane,Sportschule Monheim(SpoMo)</t>
  </si>
  <si>
    <t>Smullen Stephen,River Valley Ashbourne Taekwon do(RVA TKD)</t>
  </si>
  <si>
    <t>Pura Maxine,Difesa Sports(Difesa Sports)</t>
  </si>
  <si>
    <t>01033 Tul Senior 18+ M A D03</t>
  </si>
  <si>
    <t>Williams Reuben,ITF Fusion(ITF Fusion)</t>
  </si>
  <si>
    <t>Ohtonen Joni,Tampere Taekwon-Do(TamTkd)</t>
  </si>
  <si>
    <t>Drange Espen,Team West Norway(TeamWest)</t>
  </si>
  <si>
    <t>Gubbels Jorg,Difesa Sports(Difesa Sports)</t>
  </si>
  <si>
    <t>01034 Tul Senior 18+ M A D02</t>
  </si>
  <si>
    <t>McRoberts Michael,South queensferry TKD(SQTKD)</t>
  </si>
  <si>
    <t>Pecchia Luca,A.S.D.Dojang Rising Hwarang Buccinasco(Hwarang Buccinasco)</t>
  </si>
  <si>
    <t>Oranje Cody,Sportschool Tim Kool(SSTK )</t>
  </si>
  <si>
    <t>MÃ¼ller Justin,sportschuledamato(sportschuledamato)</t>
  </si>
  <si>
    <t>Loodtz Theo,Team West Norway(TeamWest)</t>
  </si>
  <si>
    <t>01035 Tul Senior 18+ M A D01</t>
  </si>
  <si>
    <t>Woen_Tjoen_Soen Roche,Taekwon-Do IN NAE DO KWAN(Taekwon-Do IN NAE DO KWAN)</t>
  </si>
  <si>
    <t>Autio Teemu,Tampere Taekwon-Do(TamTkd)</t>
  </si>
  <si>
    <t>Widerski Sewerian,NE-SPORT TAEKWON-DO CLUB(NE-Sport Tkd)</t>
  </si>
  <si>
    <t>Jacobs Djen,Taekwon-Do School Martowirono(TKD School Martowirono)</t>
  </si>
  <si>
    <t>Naurdinov Magomed,Team West Norway(TeamWest)</t>
  </si>
  <si>
    <t>01036 Tul Senior 18+ M B G04-G01</t>
  </si>
  <si>
    <t>Benedos Mauro,Born to Fly A.s.d(BTF)</t>
  </si>
  <si>
    <t>Dankers Jerom,Difesa Sports(Difesa Sports)</t>
  </si>
  <si>
    <t>El_Ferkhani Omar,ITF Brussels(ITF Brussels)</t>
  </si>
  <si>
    <t>Taylor Nicolas,ITF Brussels(ITF Brussels)</t>
  </si>
  <si>
    <t>KÃ¶ssling Kevin,Tosan Bad Oyenhausen(Tosan)</t>
  </si>
  <si>
    <t>01037 Tul Senior 18+ M/F C G07-G05</t>
  </si>
  <si>
    <t>Hoekveen Lennart,Taekwon-Do IN NAE DO KWAN(Taekwon-Do IN NAE DO KWAN)</t>
  </si>
  <si>
    <t>Abbaspoor Abbas,Taekwon-Do IN NAE DO KWAN(Taekwon-Do IN NAE DO KWAN)</t>
  </si>
  <si>
    <t>Kramer Mike,Sportschule Monheim(SpoMo)</t>
  </si>
  <si>
    <t>Aldmlkhi Moaaz,sportschuledamato(sportschuledamato)</t>
  </si>
  <si>
    <t>Rosidik Jafar,Taekwondo Martial Arts Center Delft (TKD MAC Delft)</t>
  </si>
  <si>
    <t>OeuCheng Tigor_Lee,Taekwondo Martial Arts Center Delft (TKD MAC Delft)</t>
  </si>
  <si>
    <t>Meier Bernard,Sung Zang Groningen(SZ)</t>
  </si>
  <si>
    <t>De_Schuyter Miel,Taekwon-do Club Gent(TKD Gent)</t>
  </si>
  <si>
    <t>Nissa-Efouba Franck,Taekwon- Do So San (So San )</t>
  </si>
  <si>
    <t>01038 Tul Senior 18+ M/F D G10-G08</t>
  </si>
  <si>
    <t>pender Alan,Inspiration Taekwon-Do(Ins Tkd)</t>
  </si>
  <si>
    <t>Lauri Giada,Born to Fly A.s.d(BTF)</t>
  </si>
  <si>
    <t>Alshwikh_Alabd Mohamd_Said,sportschuledamato(sportschuledamato)</t>
  </si>
  <si>
    <t>Hartwig Andreas,Tosan Bad Oyenhausen(Tosan)</t>
  </si>
  <si>
    <t>02003 Sparring Youth 6-13 F A D01-D03 -150 cm</t>
  </si>
  <si>
    <t>Allai Shereen,Kassem Gym(Kassem Gym)</t>
  </si>
  <si>
    <t>Foster Grace,Taekwondo sports association(TSA)</t>
  </si>
  <si>
    <t>02004 Sparring Youth 6-13 F A D01-D03 -160 cm</t>
  </si>
  <si>
    <t>02005 Sparring Youth 6-13 F A D01-D03 -170 cm</t>
  </si>
  <si>
    <t>de_Rijke Merel,Koguryo(Koguryo)</t>
  </si>
  <si>
    <t>Diefenbach Fenne,Koguryo(Koguryo)</t>
  </si>
  <si>
    <t>02009 Sparring Youth 6-13 F B G04-G01 -150 cm</t>
  </si>
  <si>
    <t>Korolovych Dasha,SOLOVEY TEAM(SOLOVEY TEAM)</t>
  </si>
  <si>
    <t>Bouymejjan Khalila,sportschuledamato(sportschuledamato)</t>
  </si>
  <si>
    <t>02010 Sparring Youth 6-13 F B G04-G01 -160 cm</t>
  </si>
  <si>
    <t>van_der_Zande Imke,Taekyon Berghem(Taekyon)</t>
  </si>
  <si>
    <t>02011 Sparring Youth 6-13 F B G04-G01 -175 cm</t>
  </si>
  <si>
    <t>Wittwer Fiona,1. Walsumer JC(1. WJC)</t>
  </si>
  <si>
    <t>02014 Sparring Youth 6-13 F C G07-G05 -140 cm</t>
  </si>
  <si>
    <t>02015 Sparring Youth 6-13 F C G07-G05 -150 cm</t>
  </si>
  <si>
    <t>van_den_Berk Lieke,Taekyon Berghem(Taekyon)</t>
  </si>
  <si>
    <t>van_Gils Daimy,Kassem Gym(Kassem Gym)</t>
  </si>
  <si>
    <t>02016 Sparring Youth 6-13 F C/D G10-G05 -160 cm</t>
  </si>
  <si>
    <t>02017 Sparring Youth 6-13 F C/D G10-G05 +160 cm</t>
  </si>
  <si>
    <t>Strijkert Chella,Kassem Gym(Kassem Gym)</t>
  </si>
  <si>
    <t>Gerrits Brittney,Kassem Gym(Kassem Gym)</t>
  </si>
  <si>
    <t>02019 Sparring Youth 6-13 F D G10-G08 -130 cm</t>
  </si>
  <si>
    <t>02020 Sparring Youth 6-13 F D G10-G08 -140 cm</t>
  </si>
  <si>
    <t>02021 Sparring Youth 6-13 F D G10-G08 -150 cm</t>
  </si>
  <si>
    <t>02027 Sparring Youth 6-13 M A D01-D03 -150 cm</t>
  </si>
  <si>
    <t>Allai Mohamed_Adil,Kassem Gym(Kassem Gym)</t>
  </si>
  <si>
    <t>Bateman Kado,Taekwondo sports association(TSA)</t>
  </si>
  <si>
    <t>02028 Sparring Youth 6-13 M A D01-D03 -160 cm</t>
  </si>
  <si>
    <t>02029 Sparring Youth 6-13 M A D01-D03 -170 cm</t>
  </si>
  <si>
    <t>Leenhard Jeno,Kassem Gym(Kassem Gym)</t>
  </si>
  <si>
    <t>Van_Steen Mats,Team Carvalho Sports / TS Amsterdam(TSA/TCS)</t>
  </si>
  <si>
    <t>02031 Sparring Youth 6-13 M/F B G04-G01 -130 cm</t>
  </si>
  <si>
    <t>Feyza Agcabuga,Tan Gun Sports e.V.(Tan Gun)</t>
  </si>
  <si>
    <t>Selim Agcabuga,Tan Gun Sports e.V.(Tan Gun)</t>
  </si>
  <si>
    <t>Kassem Sara,Kassem Gym(Kassem Gym)</t>
  </si>
  <si>
    <t>02032 Sparring Youth 6-13 M/F B G04-G01 -140 cm</t>
  </si>
  <si>
    <t>RaÃ©d Salame,Tan Gun Sports e.V.(Tan Gun)</t>
  </si>
  <si>
    <t>Cross Ethan,NE-SPORT TAEKWON-DO CLUB(NE-Sport Tkd)</t>
  </si>
  <si>
    <t>02033 Sparring Youth 6-13 M B G04-G01 -150 cm</t>
  </si>
  <si>
    <t>Mazolla Rafaele,River Valley Ashbourne Taekwon do(RVA TKD)</t>
  </si>
  <si>
    <t>02034 Sparring Youth 6-13 M B G04-G01 -160 cm</t>
  </si>
  <si>
    <t>Orlowski Jakub,Cork TKD(CTKD)</t>
  </si>
  <si>
    <t>Klijn Lucas,Taekwon-Do Team Vrijsen(TKD Team Vrijsen)</t>
  </si>
  <si>
    <t>02035 Sparring Youth 6-13 M B G04-G01 -170 cm</t>
  </si>
  <si>
    <t>Eghuizen Twan,Taekwon-Do School Martowirono(TKD School Martowirono)</t>
  </si>
  <si>
    <t>02036 Sparring Youth 6-13 M B G04-G01 +170 cm</t>
  </si>
  <si>
    <t>Arts Tygo,Taekwon-Do Team Vrijsen(TKD Team Vrijsen)</t>
  </si>
  <si>
    <t>Westerink Indy,Taekwon-Do School Martowirono(TKD School Martowirono)</t>
  </si>
  <si>
    <t>Finglas Joshua,River Valley Ashbourne Taekwon do(RVA TKD)</t>
  </si>
  <si>
    <t>02037 Sparring Youth 6-13 M/F C G07-G05 -130 cm</t>
  </si>
  <si>
    <t>Small Cody,NE-SPORT TAEKWON-DO CLUB(NE-Sport Tkd)</t>
  </si>
  <si>
    <t>02038 Sparring Youth 6-13 M C G07-G05 -140 cm</t>
  </si>
  <si>
    <t>van_Dijk Lucas,Soo Bak-Gi(SB-G)</t>
  </si>
  <si>
    <t>Richards William,NE-SPORT TAEKWON-DO CLUB(NE-Sport Tkd)</t>
  </si>
  <si>
    <t>02039 Sparring Youth 6-13 M C G07-G05 -150 cm</t>
  </si>
  <si>
    <t>Gurbonov NicolaÃ¯,Taekwon-do Club Gent(TKD Gent)</t>
  </si>
  <si>
    <t>van_Veghel Tommie,Soo Bak-Gi(SB-G)</t>
  </si>
  <si>
    <t>02040 Sparring Youth 6-13 M C G07-G05 -160 cm</t>
  </si>
  <si>
    <t>Ramesh Reeshanth,TV Brechten(Brechten)</t>
  </si>
  <si>
    <t>Bosman Aidan,Kassem Gym(Kassem Gym)</t>
  </si>
  <si>
    <t>02041 Sparring Youth 6-13 M C G07-G05 -170 cm</t>
  </si>
  <si>
    <t>vd_Linden Sem,Taekwon-Do Team Vrijsen(TKD Team Vrijsen)</t>
  </si>
  <si>
    <t>de_Louweren Morris,Chong Do Kwan S&amp;B(CDK S&amp;B)</t>
  </si>
  <si>
    <t>van_Rossum Sebastiaan,Taekwon-Do Team Vrijsen(TKD Team Vrijsen)</t>
  </si>
  <si>
    <t>02042 Sparring Youth 6-13 M C/D G10-G05 +170 cm</t>
  </si>
  <si>
    <t>Henraath Nick,Difesa Sports(Difesa Sports)</t>
  </si>
  <si>
    <t>AZIRI NAKI,SLOVENIA TEAM(00000)</t>
  </si>
  <si>
    <t>02043 Sparring Youth 6-13 M D G10-G08 -130 cm</t>
  </si>
  <si>
    <t>02045 Sparring Youth 6-13 M D G10-G08 -150 cm</t>
  </si>
  <si>
    <t>Ahmed Apdullah,Taekwondo Martial Arts Center Delft (TKD MAC Delft)</t>
  </si>
  <si>
    <t>02049 Sparring Junior 14-17 F A D01-D03 -45 kg</t>
  </si>
  <si>
    <t>Bouymejjan Lina,sportschuledamato(sportschuledamato)</t>
  </si>
  <si>
    <t>CeliÅ„ska Sylwia,Lubelski Sportowy Klub Taekwon-Do(LSKT Lublin)</t>
  </si>
  <si>
    <t>Voroh Natalia,SOLOVEY TEAM(SOLOVEY TEAM)</t>
  </si>
  <si>
    <t>02050 Sparring Junior 14-17 F A D01-D03 -50 kg</t>
  </si>
  <si>
    <t>Lehane Isabel,River Valley Ashbourne Taekwon do(RVA TKD)</t>
  </si>
  <si>
    <t>02051 Sparring Junior 14-17 F A D01-D03 -55 kg</t>
  </si>
  <si>
    <t>DAmato Collien,sportschuledamato(sportschuledamato)</t>
  </si>
  <si>
    <t>02052 Sparring Junior 14-17 F A D01-D03 -60 kg</t>
  </si>
  <si>
    <t>Delrock Sam,Koguryo(Koguryo)</t>
  </si>
  <si>
    <t>Labrie Pom,Koguryo(Koguryo)</t>
  </si>
  <si>
    <t>vd_Wijngaart Lisa,Sportschool Tim Kool(SSTK )</t>
  </si>
  <si>
    <t>Sliva Martina,Ohdokwan(ODK)</t>
  </si>
  <si>
    <t>02053 Sparring Junior 14-17 F A D01-D03 -65 kg</t>
  </si>
  <si>
    <t>Lobregt Sylvana,Taekwon-Do Team Vrijsen(TKD Team Vrijsen)</t>
  </si>
  <si>
    <t>McBride Erin,River Valley Ashbourne Taekwon do(RVA TKD)</t>
  </si>
  <si>
    <t>02054 Sparring Junior 14-17 F A/B G04-D03 +65 kg</t>
  </si>
  <si>
    <t>BjÃ¸rnstad Julie,Team West Norway(TeamWest)</t>
  </si>
  <si>
    <t>Wessels Isabella,Synergy TKD(Synergy)</t>
  </si>
  <si>
    <t>Leenhard Demi,Kassem Gym(Kassem Gym)</t>
  </si>
  <si>
    <t>02056 Sparring Junior 14-17 F B G04-G01 -50 kg</t>
  </si>
  <si>
    <t>02057 Sparring Junior 14-17 F B/C G04-G01 -55 kg</t>
  </si>
  <si>
    <t>02059 Sparring Junior 14-17 F B G04-G01 -65 kg</t>
  </si>
  <si>
    <t>Hemmers Caitlin,Kassem Gym(Kassem Gym)</t>
  </si>
  <si>
    <t>02062 Sparring Junior 14-17 F C/D G10-G05 -50 kg</t>
  </si>
  <si>
    <t>02065 Sparring Junior 14-17 F C G07-G05 +60 kg</t>
  </si>
  <si>
    <t>02073 Sparring Junior 14-17 M A D01-D03 -50 kg</t>
  </si>
  <si>
    <t>Andrews Sean,River Valley Ashbourne Taekwon do(RVA TKD)</t>
  </si>
  <si>
    <t>Bok Ivar,Kassem Gym(Kassem Gym)</t>
  </si>
  <si>
    <t>Power Jamie,River Valley Ashbourne Taekwon do(RVA TKD)</t>
  </si>
  <si>
    <t>02074 Sparring Junior 14-17 M A D01-D03 -56 kg</t>
  </si>
  <si>
    <t>Ivanchuk Andrew,River Valley Ashbourne Taekwon do(RVA TKD)</t>
  </si>
  <si>
    <t>ZAGORANSKI Å½IGA,SLOVENIA TEAM(00000)</t>
  </si>
  <si>
    <t>02075 Sparring Junior 14-17 M A D01-D03 -62 kg</t>
  </si>
  <si>
    <t>Ince Cian,Cork ITA(Cork ITA )</t>
  </si>
  <si>
    <t>Lans Job,Soo Bak-Gi(SB-G)</t>
  </si>
  <si>
    <t>HOJS SVEN,SLOVENIA TEAM(00000)</t>
  </si>
  <si>
    <t>02076 Sparring Junior 14-17 M A D01-D03 -68 kg</t>
  </si>
  <si>
    <t>Ahmed rmadan,Tan Gun Sports e.V.(Tan Gun)</t>
  </si>
  <si>
    <t>Veer,_van_der Sven,Taekwon-Do Vereniging Hwa Rangdo  - Zeewolde(TV Hwa Rangdo)</t>
  </si>
  <si>
    <t>TYUTYUNNYK OLEKSANDR,SLOVENIA TEAM(00000)</t>
  </si>
  <si>
    <t>02077 Sparring Junior 14-17 M A D01-D03 -75 kg</t>
  </si>
  <si>
    <t>Avdagic Tarik,Team Carvalho Sports / TS Amsterdam(TSA/TCS)</t>
  </si>
  <si>
    <t>Falowski Kamil,River Valley Ashbourne Taekwon do(RVA TKD)</t>
  </si>
  <si>
    <t>Meszaros David,Kassem Gym(Kassem Gym)</t>
  </si>
  <si>
    <t>02078 Sparring Junior 14-17 M A D01-D03 +75 kg</t>
  </si>
  <si>
    <t>Xheladini Leard,River Valley Ashbourne Taekwon do(RVA TKD)</t>
  </si>
  <si>
    <t>02079 Sparring Junior 14-17 M B G04-G01 -50 kg</t>
  </si>
  <si>
    <t>BRATUÅ EK JAN,SLOVENIA TEAM(00000)</t>
  </si>
  <si>
    <t>02080 Sparring Junior 14-17 M B G04-G01 -56 kg</t>
  </si>
  <si>
    <t>Danen Luuk,Taekwon-Do Team Vrijsen(TKD Team Vrijsen)</t>
  </si>
  <si>
    <t>Smeets Julian,Taekwon-Do Team Vrijsen(TKD Team Vrijsen)</t>
  </si>
  <si>
    <t>Cawley Adam,Cork TKD(CTKD)</t>
  </si>
  <si>
    <t>02081 Sparring Junior 14-17 M B G04-G01 -62 kg</t>
  </si>
  <si>
    <t>Linden Adam,Frolunda TKD(FROTKD)</t>
  </si>
  <si>
    <t>Hedlund Jakob,Frolunda TKD(FROTKD)</t>
  </si>
  <si>
    <t>02082 Sparring Junior 14-17 M B G04-G01 -68 kg</t>
  </si>
  <si>
    <t>Louws Damian,Taekwondo Middelburg(TKD Mburg)</t>
  </si>
  <si>
    <t>Delaye Arthur,Taekwon- Do So San (So San )</t>
  </si>
  <si>
    <t>02083 Sparring Junior 14-17 M B/C G07-G01 -75 kg</t>
  </si>
  <si>
    <t>Gluszek Michal,River Valley Ashbourne Taekwon do(RVA TKD)</t>
  </si>
  <si>
    <t>02084 Sparring Junior 14-17 M B/C G04-G01 +75 kg</t>
  </si>
  <si>
    <t>Brewus Jakub,LKS Sparta GÅ‚ubczyce(LKS Sparta GÅ‚ubczyce)</t>
  </si>
  <si>
    <t>van_straaten benjamin,taekwondo-beuk(tkd-beuk)</t>
  </si>
  <si>
    <t>Tjemmes Leon,Tapilatu Sportcenter(ST)</t>
  </si>
  <si>
    <t>02086 Sparring Junior 14-17 M C/D G10-G05 -56 kg</t>
  </si>
  <si>
    <t>Ahmed Salah,Taekwondo Martial Arts Center Delft (TKD MAC Delft)</t>
  </si>
  <si>
    <t>02088 Sparring Junior 14-17 M C G07-G05 -68 kg</t>
  </si>
  <si>
    <t>Khan Tayeb,Kassem Gym(Kassem Gym)</t>
  </si>
  <si>
    <t>Liouzhri Amin,Kassem Gym(Kassem Gym)</t>
  </si>
  <si>
    <t>02094 Sparring Junior/Senior 14+ M/F D G10-G08 -68 kg</t>
  </si>
  <si>
    <t>Bakic Mateja,Kassem Gym(Kassem Gym)</t>
  </si>
  <si>
    <t>02095 Sparring Junior 14-17 M D G10-G08 -75 kg</t>
  </si>
  <si>
    <t>02097 Sparring Senior 18+ F A D01-D06 -50 kg</t>
  </si>
  <si>
    <t>Shkvarok Diana,SOLOVEY TEAM(SOLOVEY TEAM)</t>
  </si>
  <si>
    <t>02098 Sparring Senior 18+ F A/B G04-D06 -56 kg</t>
  </si>
  <si>
    <t>Lehane Jennifer,River Valley Ashbourne Taekwon do(RVA TKD)</t>
  </si>
  <si>
    <t>02099 Sparring Senior 18+ F A D01-D06 -62 kg</t>
  </si>
  <si>
    <t>Gubbels Maartje,Difesa Sports(Difesa Sports)</t>
  </si>
  <si>
    <t>Lehane Sarah,River Valley Ashbourne Taekwon do(RVA TKD)</t>
  </si>
  <si>
    <t>Konik Karolina,LKS Sparta GÅ‚ubczyce(LKS Sparta GÅ‚ubczyce)</t>
  </si>
  <si>
    <t>02100 Sparring Senior 18+ F A/B G04-D06 -68 kg</t>
  </si>
  <si>
    <t>Kivinen Minna,Espoo TKD Club(Espoo)</t>
  </si>
  <si>
    <t>02101 Sparring Senior 18+ F A D01-D06 -75 kg</t>
  </si>
  <si>
    <t>Magee Maeve,River Valley Ashbourne Taekwon do(RVA TKD)</t>
  </si>
  <si>
    <t>02102 Sparring Senior 18+ F A/B G04-D06 +75 kg</t>
  </si>
  <si>
    <t>Meppelder Nina,Koguryo(Koguryo)</t>
  </si>
  <si>
    <t>02105 Sparring Senior 18+ F B/C G07-G01 -62 kg</t>
  </si>
  <si>
    <t>Lyer Silvia,NWTU Landeskader(NWTU Kader)</t>
  </si>
  <si>
    <t>02121 Sparring Senior 18+ M A/B G04-D06 -57 kg</t>
  </si>
  <si>
    <t>PRELOÅ½NIK ALEN,SLOVENIA TEAM(00000)</t>
  </si>
  <si>
    <t>Solovey Vitalii,SOLOVEY TEAM(SOLOVEY TEAM)</t>
  </si>
  <si>
    <t>02122 Sparring Senior 18+ M A D01-D06 -63 kg</t>
  </si>
  <si>
    <t>McGrath Luke,River Valley Ashbourne Taekwon do(RVA TKD)</t>
  </si>
  <si>
    <t>Ivanchuk Rostislav,River Valley Ashbourne Taekwon do(RVA TKD)</t>
  </si>
  <si>
    <t>02123 Sparring Senior 18+ M A D01-D06 -70 kg</t>
  </si>
  <si>
    <t>van_de_Westelaken Bryan,Difesa Sports(Difesa Sports)</t>
  </si>
  <si>
    <t>02124 Sparring Senior 18+ M A D01-D06 -78 kg</t>
  </si>
  <si>
    <t>Rintanen Antti,Espoo TKD Club(Espoo)</t>
  </si>
  <si>
    <t>Stofbergen Ben,Ohdokwan(ODK)</t>
  </si>
  <si>
    <t>02125 Sparring Senior 18+ M A D01-D06 -85 kg</t>
  </si>
  <si>
    <t>Rmadan AL_-_AMIN,Tan Gun Sports e.V.(Tan Gun)</t>
  </si>
  <si>
    <t>Brown Gilles,South queensferry TKD(SQTKD)</t>
  </si>
  <si>
    <t>02126 Sparring Senior 18+ M A D01-D06 +85 kg</t>
  </si>
  <si>
    <t>Delrock Mick,Kassem Gym(Kassem Gym)</t>
  </si>
  <si>
    <t>Springvloet Tim,Koguryo(Koguryo)</t>
  </si>
  <si>
    <t>Dalkic Semih,Sportschule Monheim(SpoMo)</t>
  </si>
  <si>
    <t>SÅ‚odkowski Bartosz,LKS Sparta GÅ‚ubczyce(LKS Sparta GÅ‚ubczyce)</t>
  </si>
  <si>
    <t>02130 Sparring Senior 18+ M B G04-G01 -78 kg</t>
  </si>
  <si>
    <t>Kaddouri Jaouad,Taekwon-Do Team Vrijsen(TKD Team Vrijsen)</t>
  </si>
  <si>
    <t>02134 Sparring Senior 18+ M C G07-G05 -63 kg</t>
  </si>
  <si>
    <t>02136 Sparring Senior 18+ M C G07-G05 -78 kg</t>
  </si>
  <si>
    <t>02137 Sparring Senior 18+ M B/C G07-G01 -85 kg</t>
  </si>
  <si>
    <t>Babin Petr,Espoo TKD Club(Espoo)</t>
  </si>
  <si>
    <t>02138 Sparring Senior 18+ M C G07-G05 +85 kg</t>
  </si>
  <si>
    <t>02142 Sparring Senior 18+ M D G10-G08 -78 kg</t>
  </si>
  <si>
    <t>Bekx Gijs,Soo Bak-Gi(SB-G)</t>
  </si>
  <si>
    <t>02143 Sparring Senior 18+ M D G10-G08 -85 kg</t>
  </si>
  <si>
    <t>Weston Mathew,NE-SPORT TAEKWON-DO CLUB(NE-Sport Tkd)</t>
  </si>
  <si>
    <t>03001 Overall Sparring Junior 14-17 F A D01-D03 -55 kg</t>
  </si>
  <si>
    <t>03002 Overall Sparring Junior 14-17 F A D01-D03 +55 kg</t>
  </si>
  <si>
    <t>03003 Overall Sparring Junior 14-17 M A D01-D03 -62 kg</t>
  </si>
  <si>
    <t>Ulvinen Leevi,Tampere Taekwon-Do(TamTkd)</t>
  </si>
  <si>
    <t>03004 Overall Sparring Junior 14-17 M A D01-D03 +62 kg</t>
  </si>
  <si>
    <t>03005 Overall Sparring Senior 18+ F A D01-D06 -62 kg</t>
  </si>
  <si>
    <t>03006 Overall Sparring Senior 18+ F A D01-D06 +62 kg</t>
  </si>
  <si>
    <t>03007 Overall Sparring Senior 18+ M A D01-D06 -70 kg</t>
  </si>
  <si>
    <t>03008 Overall Sparring Senior 18+ M A D01-D06 +70 kg</t>
  </si>
  <si>
    <t>04001 Power Breaking Junior 14-17 F A D01-D03</t>
  </si>
  <si>
    <t>04002 Power Breaking Junior 14-17 M A D01-D03</t>
  </si>
  <si>
    <t>van_de_Watering Joey,Ohdokwan(ODK)</t>
  </si>
  <si>
    <t>04003 Power Breaking Senior 18+ F A D01-D06</t>
  </si>
  <si>
    <t>04004 Power Breaking Senior 18+ M A D01-D06</t>
  </si>
  <si>
    <t>Bruisten Rens,Chong Do Kwan S&amp;B(CDK S&amp;B)</t>
  </si>
  <si>
    <t>Gold</t>
  </si>
  <si>
    <t>Silver</t>
  </si>
  <si>
    <t>Bronze</t>
  </si>
  <si>
    <t>Kolom1</t>
  </si>
  <si>
    <t>Kolom2</t>
  </si>
  <si>
    <t>Kolom3</t>
  </si>
  <si>
    <t>Kolom4</t>
  </si>
  <si>
    <t>Kolom5</t>
  </si>
  <si>
    <t>Kolom6</t>
  </si>
  <si>
    <t>Kolom7</t>
  </si>
  <si>
    <t>Kolom8</t>
  </si>
  <si>
    <t>Kolom9</t>
  </si>
  <si>
    <t>Kolom10</t>
  </si>
  <si>
    <t>Kolom11</t>
  </si>
  <si>
    <t>Kolom12</t>
  </si>
  <si>
    <t>Kolom13</t>
  </si>
  <si>
    <t>Kolom14</t>
  </si>
  <si>
    <t>Kolom15</t>
  </si>
  <si>
    <t>v/d_Wijngaart Kiki</t>
  </si>
  <si>
    <t>Sportschool Tim Kool(SSTK )</t>
  </si>
  <si>
    <t>Greene Emma</t>
  </si>
  <si>
    <t>River Valley Ashbourne Taekwon do(RVA TKD)</t>
  </si>
  <si>
    <t>weide_van_der jazzlynn</t>
  </si>
  <si>
    <t>T.A.Nimjae(TA Nimjae)</t>
  </si>
  <si>
    <t>Alshwikh_Alabd Yasmen</t>
  </si>
  <si>
    <t>sportschuledamato(sportschuledamato)</t>
  </si>
  <si>
    <t>Lind Mats</t>
  </si>
  <si>
    <t>Team West Norway(TeamWest)</t>
  </si>
  <si>
    <t>Kokko Juuso</t>
  </si>
  <si>
    <t>Espoo TKD Club(Espoo)</t>
  </si>
  <si>
    <t>Lingers Kayden</t>
  </si>
  <si>
    <t>Taekwon-Do IN NAE DO KWAN(Taekwon-Do IN NAE DO KWAN)</t>
  </si>
  <si>
    <t>Edel Jaycen</t>
  </si>
  <si>
    <t>Taekwon-Do Academy Graziella Idili(TA G. Idili)</t>
  </si>
  <si>
    <t>Thompson Lily</t>
  </si>
  <si>
    <t>ETA London(ETA)</t>
  </si>
  <si>
    <t>Li Selma</t>
  </si>
  <si>
    <t>ITF Ã…L TAEKWON-DO KLUBB(ITF Ã…L)</t>
  </si>
  <si>
    <t>BARADA TYRA</t>
  </si>
  <si>
    <t>SLOVENIA TEAM(00000)</t>
  </si>
  <si>
    <t>van_Eijken Marina</t>
  </si>
  <si>
    <t>Team Carvalho Sports / TS Amsterdam(TSA/TCS)</t>
  </si>
  <si>
    <t>van_de_Veerdonk Chris</t>
  </si>
  <si>
    <t>Eilertsen Jack</t>
  </si>
  <si>
    <t>Trondheim Taekwon-Do Klubb(Trondheim TKD)</t>
  </si>
  <si>
    <t>Huselman Erik</t>
  </si>
  <si>
    <t>Taekwon-Do Center Deurne(TCD)</t>
  </si>
  <si>
    <t>BIANCO ANTONIO</t>
  </si>
  <si>
    <t>MARTELLA TEAM(MARTELLA TEAM)</t>
  </si>
  <si>
    <t>CALOGIURI RICCARDO</t>
  </si>
  <si>
    <t>Brider Isabel</t>
  </si>
  <si>
    <t>Lind Madeleine</t>
  </si>
  <si>
    <t>vd_Wijngaart Daphne</t>
  </si>
  <si>
    <t>Szpak Paulina</t>
  </si>
  <si>
    <t>LKS Sparta GÅ‚ubczyce(LKS Sparta GÅ‚ubczyce)</t>
  </si>
  <si>
    <t>Rombaut Hans</t>
  </si>
  <si>
    <t>Ge-Baek(GBK)</t>
  </si>
  <si>
    <t>Williams Reuben</t>
  </si>
  <si>
    <t>ITF Fusion(ITF Fusion)</t>
  </si>
  <si>
    <t>McRoberts Michael</t>
  </si>
  <si>
    <t>South queensferry TKD(SQTKD)</t>
  </si>
  <si>
    <t>Woen_Tjoen_Soen Roche</t>
  </si>
  <si>
    <t>Benedos Mauro</t>
  </si>
  <si>
    <t>Born to Fly A.s.d(BTF)</t>
  </si>
  <si>
    <t>Hoekveen Lennart</t>
  </si>
  <si>
    <t>pender Alan</t>
  </si>
  <si>
    <t>Inspiration Taekwon-Do(Ins Tkd)</t>
  </si>
  <si>
    <t>Hickey Abi</t>
  </si>
  <si>
    <t>Robinson Lucy</t>
  </si>
  <si>
    <t>NE-SPORT TAEKWON-DO CLUB(NE-Sport Tkd)</t>
  </si>
  <si>
    <t>de_Rijke Merel</t>
  </si>
  <si>
    <t>Koguryo(Koguryo)</t>
  </si>
  <si>
    <t>Korolovych Dasha</t>
  </si>
  <si>
    <t>SOLOVEY TEAM(SOLOVEY TEAM)</t>
  </si>
  <si>
    <t>Drevijn Nikki</t>
  </si>
  <si>
    <t>Ayala_Trujillo Luna_Silvana</t>
  </si>
  <si>
    <t>Van_der_Stok Kriz</t>
  </si>
  <si>
    <t>van_den_Berk Lieke</t>
  </si>
  <si>
    <t>Taekyon Berghem(Taekyon)</t>
  </si>
  <si>
    <t>Algoo Destiny</t>
  </si>
  <si>
    <t>Chong Do Kwan(CDK)</t>
  </si>
  <si>
    <t>Strijkert Chella</t>
  </si>
  <si>
    <t>Kassem Gym(Kassem Gym)</t>
  </si>
  <si>
    <t>Keijers Denise</t>
  </si>
  <si>
    <t>Difesa Sports(Difesa Sports)</t>
  </si>
  <si>
    <t>Kien Josephine</t>
  </si>
  <si>
    <t>Allai Mohamed_Adil</t>
  </si>
  <si>
    <t>Boyd Verspuij</t>
  </si>
  <si>
    <t>Leenhard Jeno</t>
  </si>
  <si>
    <t>Feyza Agcabuga</t>
  </si>
  <si>
    <t>Tan Gun Sports e.V.(Tan Gun)</t>
  </si>
  <si>
    <t>RaÃ©d Salame</t>
  </si>
  <si>
    <t>Power Adam</t>
  </si>
  <si>
    <t>van_den_Berk Stef</t>
  </si>
  <si>
    <t>Arts Tygo</t>
  </si>
  <si>
    <t>Taekwon-Do Team Vrijsen(TKD Team Vrijsen)</t>
  </si>
  <si>
    <t>Small Cody</t>
  </si>
  <si>
    <t>van_Dijk Lucas</t>
  </si>
  <si>
    <t>Soo Bak-Gi(SB-G)</t>
  </si>
  <si>
    <t>Christian Tobisch</t>
  </si>
  <si>
    <t>BIAN NABERNIK</t>
  </si>
  <si>
    <t>vd_Linden Sem</t>
  </si>
  <si>
    <t>Henraath Nick</t>
  </si>
  <si>
    <t>van_den_Elsen Sem</t>
  </si>
  <si>
    <t>Ahmed Apdullah</t>
  </si>
  <si>
    <t>Taekwondo Martial Arts Center Delft (TKD MAC Delft)</t>
  </si>
  <si>
    <t>Bouymejjan Lina</t>
  </si>
  <si>
    <t>Labrie Yra</t>
  </si>
  <si>
    <t>Delrock Sam</t>
  </si>
  <si>
    <t>Lobregt Sylvana</t>
  </si>
  <si>
    <t>BjÃ¸rnstad Julie</t>
  </si>
  <si>
    <t>CieÅ›liÅ„ska Patrycja</t>
  </si>
  <si>
    <t>Lubelski Sportowy Klub Taekwon-Do(LSKT Lublin)</t>
  </si>
  <si>
    <t>Hemmers Caitlin</t>
  </si>
  <si>
    <t>Marketz Lea</t>
  </si>
  <si>
    <t>TV Brechten(Brechten)</t>
  </si>
  <si>
    <t>Breukel Laurie</t>
  </si>
  <si>
    <t>BOOZ ITF Taekwon-Do(BOOZ)</t>
  </si>
  <si>
    <t>Andrews Sean</t>
  </si>
  <si>
    <t>Ivanchuk Andrew</t>
  </si>
  <si>
    <t>Ince Cian</t>
  </si>
  <si>
    <t>Cork ITA(Cork ITA )</t>
  </si>
  <si>
    <t>Avdagic Tarik</t>
  </si>
  <si>
    <t>Xheladini Leard</t>
  </si>
  <si>
    <t>GRUNT MAJ</t>
  </si>
  <si>
    <t>Danen Luuk</t>
  </si>
  <si>
    <t>Linden Adam</t>
  </si>
  <si>
    <t>Frolunda TKD(FROTKD)</t>
  </si>
  <si>
    <t>Louws Damian</t>
  </si>
  <si>
    <t>Taekwondo Middelburg(TKD Mburg)</t>
  </si>
  <si>
    <t>Gluszek Michal</t>
  </si>
  <si>
    <t>Brewus Jakub</t>
  </si>
  <si>
    <t>Bats Jarno</t>
  </si>
  <si>
    <t>Meulen Teun</t>
  </si>
  <si>
    <t>Lauri Giada</t>
  </si>
  <si>
    <t>Lehane Jennifer</t>
  </si>
  <si>
    <t>Gubbels Maartje</t>
  </si>
  <si>
    <t>Ayala_Trujillo Valerie</t>
  </si>
  <si>
    <t>Magee Maeve</t>
  </si>
  <si>
    <t>Meppelder Nina</t>
  </si>
  <si>
    <t>JabÅ‚oÅ„ska Olga</t>
  </si>
  <si>
    <t>PRELOÅ½NIK ALEN</t>
  </si>
  <si>
    <t>McGrath Luke</t>
  </si>
  <si>
    <t>Gubbels Jorg</t>
  </si>
  <si>
    <t>Rintanen Antti</t>
  </si>
  <si>
    <t>Rmadan AL_-_AMIN</t>
  </si>
  <si>
    <t>Delrock Mick</t>
  </si>
  <si>
    <t>Nissa-Efouba Franck</t>
  </si>
  <si>
    <t>Taekwon- Do So San (So San )</t>
  </si>
  <si>
    <t>Aldmlkhi Moaaz</t>
  </si>
  <si>
    <t>Taylor Nicolas</t>
  </si>
  <si>
    <t>ITF Brussels(ITF Brussels)</t>
  </si>
  <si>
    <t>Kramer Mike</t>
  </si>
  <si>
    <t>Sportschule Monheim(SpoMo)</t>
  </si>
  <si>
    <t>Bekx Gijs</t>
  </si>
  <si>
    <t>Hartwig Andreas</t>
  </si>
  <si>
    <t>Tosan Bad Oyenhausen(Tosan)</t>
  </si>
  <si>
    <t>Falowski Kamil</t>
  </si>
  <si>
    <t>Sinner Andrea</t>
  </si>
  <si>
    <t>Sliva Martina</t>
  </si>
  <si>
    <t>Ohdokwan(ODK)</t>
  </si>
  <si>
    <t>Taekwon-Do Vereniging Hwa Rangdo  - Zeewolde(TV Hwa Rangdo)</t>
  </si>
  <si>
    <t>Konik Karolina</t>
  </si>
  <si>
    <t>SÅ‚odkowski Bartosz</t>
  </si>
  <si>
    <t>Discipline</t>
  </si>
  <si>
    <t>Tul</t>
  </si>
  <si>
    <t>Sparring</t>
  </si>
  <si>
    <t>Overall Sparring</t>
  </si>
  <si>
    <t>Power Breaking</t>
  </si>
  <si>
    <t>Age Class</t>
  </si>
  <si>
    <t>Youth</t>
  </si>
  <si>
    <t>Junior</t>
  </si>
  <si>
    <t>Senior</t>
  </si>
  <si>
    <t>Kolom16</t>
  </si>
  <si>
    <t>Kolom17</t>
  </si>
  <si>
    <t>Kolom18</t>
  </si>
  <si>
    <t>Result</t>
  </si>
  <si>
    <t>Doyle Elle</t>
  </si>
  <si>
    <t>Sleeuwenhoek Saona</t>
  </si>
  <si>
    <t>LÃ¶dschack Leni</t>
  </si>
  <si>
    <t>1. Walsumer JC(1. WJC)</t>
  </si>
  <si>
    <t>de_Nijs Oscar</t>
  </si>
  <si>
    <t>Suokjang(Suokjang)</t>
  </si>
  <si>
    <t>Evans Ieuan</t>
  </si>
  <si>
    <t>Venner Daan</t>
  </si>
  <si>
    <t>MARTELLA LAURA</t>
  </si>
  <si>
    <t>Widerska Viviana</t>
  </si>
  <si>
    <t>CieÅ›liÅ„ska Kinga</t>
  </si>
  <si>
    <t>Saccomanno Lucas</t>
  </si>
  <si>
    <t>A.S.D.Dojang Rising Hwarang Buccinasco(Hwarang Buccinasco)</t>
  </si>
  <si>
    <t>Steinkjer Ingebrigt</t>
  </si>
  <si>
    <t>FOLIGNO GIACOMO</t>
  </si>
  <si>
    <t>Oralalp Beliz</t>
  </si>
  <si>
    <t>Lind Marielle</t>
  </si>
  <si>
    <t>Rook Bo</t>
  </si>
  <si>
    <t>McRoberts Catriona</t>
  </si>
  <si>
    <t>Scheffel Viviane</t>
  </si>
  <si>
    <t>Ohtonen Joni</t>
  </si>
  <si>
    <t>Tampere Taekwon-Do(TamTkd)</t>
  </si>
  <si>
    <t>Pecchia Luca</t>
  </si>
  <si>
    <t>Autio Teemu</t>
  </si>
  <si>
    <t>Dankers Jerom</t>
  </si>
  <si>
    <t>Abbaspoor Abbas</t>
  </si>
  <si>
    <t>Allai Shereen</t>
  </si>
  <si>
    <t>Bouymejjan Khalila</t>
  </si>
  <si>
    <t>Jakob Jenna</t>
  </si>
  <si>
    <t>Wittwer Fiona</t>
  </si>
  <si>
    <t>van_Eijken Sandra</t>
  </si>
  <si>
    <t>van_Gils Daimy</t>
  </si>
  <si>
    <t>Ahnin Lina</t>
  </si>
  <si>
    <t>Gerrits Brittney</t>
  </si>
  <si>
    <t>Ter_Burg Jersey</t>
  </si>
  <si>
    <t>Alshwikh_Alabd Laren</t>
  </si>
  <si>
    <t>Bateman Kado</t>
  </si>
  <si>
    <t>Taekwondo sports association(TSA)</t>
  </si>
  <si>
    <t>Brerton Cian</t>
  </si>
  <si>
    <t>Van_Steen Mats</t>
  </si>
  <si>
    <t>Selim Agcabuga</t>
  </si>
  <si>
    <t>Preys Matteo</t>
  </si>
  <si>
    <t>Mazolla Rafaele</t>
  </si>
  <si>
    <t>Orlowski Jakub</t>
  </si>
  <si>
    <t>Cork TKD(CTKD)</t>
  </si>
  <si>
    <t>van_Krieken Bjorn</t>
  </si>
  <si>
    <t>Westerink Indy</t>
  </si>
  <si>
    <t>Taekwon-Do School Martowirono(TKD School Martowirono)</t>
  </si>
  <si>
    <t>Verbiest Phi</t>
  </si>
  <si>
    <t>Gurbonov NicolaÃ¯</t>
  </si>
  <si>
    <t>Taekwon-do Club Gent(TKD Gent)</t>
  </si>
  <si>
    <t>Ramesh Reeshanth</t>
  </si>
  <si>
    <t>de_Louweren Morris</t>
  </si>
  <si>
    <t>Chong Do Kwan S&amp;B(CDK S&amp;B)</t>
  </si>
  <si>
    <t>AZIRI NAKI</t>
  </si>
  <si>
    <t>pender luke</t>
  </si>
  <si>
    <t>Kien Luis_Marc</t>
  </si>
  <si>
    <t>CeliÅ„ska Sylwia</t>
  </si>
  <si>
    <t>Jongejan Sam</t>
  </si>
  <si>
    <t>Å½AGAR_SLEMENÅ EK ALISA</t>
  </si>
  <si>
    <t>Labrie Pom</t>
  </si>
  <si>
    <t>Koopmans Saskia</t>
  </si>
  <si>
    <t>Tapilatu Sportcenter(ST)</t>
  </si>
  <si>
    <t>Quinn Rebecca</t>
  </si>
  <si>
    <t>Sztucka Kinga</t>
  </si>
  <si>
    <t>EvÃ¤soja Mona</t>
  </si>
  <si>
    <t>Sibbing Anne</t>
  </si>
  <si>
    <t>Bok Ivar</t>
  </si>
  <si>
    <t>Kiely Warren</t>
  </si>
  <si>
    <t>Lans Job</t>
  </si>
  <si>
    <t>Ahmed rmadan</t>
  </si>
  <si>
    <t>Kokko Markus</t>
  </si>
  <si>
    <t>BRATUÅ EK JAN</t>
  </si>
  <si>
    <t>Smeets Julian</t>
  </si>
  <si>
    <t>Kroes Ramon</t>
  </si>
  <si>
    <t>Guerrieri Daniele</t>
  </si>
  <si>
    <t>CHIRIATTI ANGELO</t>
  </si>
  <si>
    <t>van_straaten benjamin</t>
  </si>
  <si>
    <t>taekwondo-beuk(tkd-beuk)</t>
  </si>
  <si>
    <t>Ahmed Salah</t>
  </si>
  <si>
    <t>Khan Tayeb</t>
  </si>
  <si>
    <t>Bakic Mateja</t>
  </si>
  <si>
    <t>Affara Djamal</t>
  </si>
  <si>
    <t>Shkvarok Diana</t>
  </si>
  <si>
    <t>Behonek Lisanne</t>
  </si>
  <si>
    <t>Lehane Sarah</t>
  </si>
  <si>
    <t>Kivinen Minna</t>
  </si>
  <si>
    <t>Loke Daisy</t>
  </si>
  <si>
    <t>Jacobs Djen</t>
  </si>
  <si>
    <t>Ivanchuk Rostislav</t>
  </si>
  <si>
    <t>van_de_Westelaken Bryan</t>
  </si>
  <si>
    <t>Naurdinov Magomed</t>
  </si>
  <si>
    <t>Brown Gilles</t>
  </si>
  <si>
    <t>Springvloet Tim</t>
  </si>
  <si>
    <t>Kaddouri Jaouad</t>
  </si>
  <si>
    <t>Rosidik Jafar</t>
  </si>
  <si>
    <t>De_Schuyter Miel</t>
  </si>
  <si>
    <t>KÃ¶ssling Kevin</t>
  </si>
  <si>
    <t>Meier Bernard</t>
  </si>
  <si>
    <t>Sung Zang Groningen(SZ)</t>
  </si>
  <si>
    <t>Alshwikh_Alabd Mohamd_Said</t>
  </si>
  <si>
    <t>Weston Mathew</t>
  </si>
  <si>
    <t>Lehane Isabel</t>
  </si>
  <si>
    <t>Leenhard Demi</t>
  </si>
  <si>
    <t>Bien Bartosz</t>
  </si>
  <si>
    <t>Oranje Cody</t>
  </si>
  <si>
    <t>Anholt Monica</t>
  </si>
  <si>
    <t>TYUTYUNNYK OLEKSANDR</t>
  </si>
  <si>
    <t>Bruisten Rens</t>
  </si>
  <si>
    <t>Groeneveld Isa</t>
  </si>
  <si>
    <t>Heus Silke</t>
  </si>
  <si>
    <t>van_Duijnhoven Andres</t>
  </si>
  <si>
    <t>Raji Ayman</t>
  </si>
  <si>
    <t>Sherwin Eimear</t>
  </si>
  <si>
    <t>Van_Lierde Tabitha</t>
  </si>
  <si>
    <t>IkÃ¤heimonen Miro</t>
  </si>
  <si>
    <t>RasBudo ITF Taekwon-do rf(RasBudo)</t>
  </si>
  <si>
    <t>Versteeg Jochem</t>
  </si>
  <si>
    <t>Indarto Bayu</t>
  </si>
  <si>
    <t>Schoots Tessa</t>
  </si>
  <si>
    <t>DE_GIORGI ALESSANDRA</t>
  </si>
  <si>
    <t>Smullen Stephen</t>
  </si>
  <si>
    <t>Drange Espen</t>
  </si>
  <si>
    <t>Widerski Sewerian</t>
  </si>
  <si>
    <t>El_Ferkhani Omar</t>
  </si>
  <si>
    <t>Foster Grace</t>
  </si>
  <si>
    <t>Fitzsimons Sarah</t>
  </si>
  <si>
    <t>Diefenbach Fenne</t>
  </si>
  <si>
    <t>O_Connor Shauna</t>
  </si>
  <si>
    <t>van_der_Zande Imke</t>
  </si>
  <si>
    <t>Tracey Katelyn</t>
  </si>
  <si>
    <t>Algoo Naomi</t>
  </si>
  <si>
    <t>van_Gerven Emy</t>
  </si>
  <si>
    <t>vd_Donk Merle</t>
  </si>
  <si>
    <t>mitgenberg melanie</t>
  </si>
  <si>
    <t>McFarland Ruby</t>
  </si>
  <si>
    <t>Lehane Ruairi</t>
  </si>
  <si>
    <t>Job Maassen</t>
  </si>
  <si>
    <t>Kassem Sara</t>
  </si>
  <si>
    <t>Cross Ethan</t>
  </si>
  <si>
    <t>Kreffer Deejay</t>
  </si>
  <si>
    <t>Klijn Lucas</t>
  </si>
  <si>
    <t>Eghuizen Twan</t>
  </si>
  <si>
    <t>Finglas Joshua</t>
  </si>
  <si>
    <t>Baldeau Sina</t>
  </si>
  <si>
    <t>Richards William</t>
  </si>
  <si>
    <t>van_Veghel Tommie</t>
  </si>
  <si>
    <t>Bosman Aidan</t>
  </si>
  <si>
    <t>van_Rossum Sebastiaan</t>
  </si>
  <si>
    <t>Zor Efe</t>
  </si>
  <si>
    <t>Jellema Dyon</t>
  </si>
  <si>
    <t>Voroh Natalia</t>
  </si>
  <si>
    <t>Iversen Stine</t>
  </si>
  <si>
    <t>vd_Wijngaart Lisa</t>
  </si>
  <si>
    <t>Wessels Anna</t>
  </si>
  <si>
    <t>Synergy TKD(Synergy)</t>
  </si>
  <si>
    <t>Wessels Isabella</t>
  </si>
  <si>
    <t>Ramaker Pebbles</t>
  </si>
  <si>
    <t>KITEK NINA</t>
  </si>
  <si>
    <t>Rosenbaum Joanne</t>
  </si>
  <si>
    <t>Power Jamie</t>
  </si>
  <si>
    <t>ZAGORANSKI Å½IGA</t>
  </si>
  <si>
    <t>HOJS SVEN</t>
  </si>
  <si>
    <t>Meszaros David</t>
  </si>
  <si>
    <t>Mattsson Lucas</t>
  </si>
  <si>
    <t>Cawley Adam</t>
  </si>
  <si>
    <t>Hedlund Jakob</t>
  </si>
  <si>
    <t>Delaye Arthur</t>
  </si>
  <si>
    <t>Tjemmes Leon</t>
  </si>
  <si>
    <t>Schuddinck Rune</t>
  </si>
  <si>
    <t>Liouzhri Amin</t>
  </si>
  <si>
    <t>CANANA LUIGI</t>
  </si>
  <si>
    <t>Galli Clara</t>
  </si>
  <si>
    <t>DzieÅ„kowska Paulina</t>
  </si>
  <si>
    <t>Brekke_Medin Nanna</t>
  </si>
  <si>
    <t>Troudes Britt</t>
  </si>
  <si>
    <t>Lyer Silvia</t>
  </si>
  <si>
    <t>NWTU Landeskader(NWTU Kader)</t>
  </si>
  <si>
    <t>Solovey Vitalii</t>
  </si>
  <si>
    <t>Stofbergen Ben</t>
  </si>
  <si>
    <t>Dalkic Semih</t>
  </si>
  <si>
    <t>Babin Petr</t>
  </si>
  <si>
    <t>OeuCheng Tigor_Lee</t>
  </si>
  <si>
    <t>DAmato Collien</t>
  </si>
  <si>
    <t>McBride Erin</t>
  </si>
  <si>
    <t>Ulvinen Leevi</t>
  </si>
  <si>
    <t>Helamb Adam</t>
  </si>
  <si>
    <t>Loodtz Theo</t>
  </si>
  <si>
    <t>van_de_Watering Joey</t>
  </si>
  <si>
    <t>Pura Maxine</t>
  </si>
  <si>
    <t>MÃ¼ller Justin</t>
  </si>
  <si>
    <t>Veer_van_der Sven</t>
  </si>
  <si>
    <t>Name</t>
  </si>
  <si>
    <t>Club</t>
  </si>
  <si>
    <t>Grade Class</t>
  </si>
  <si>
    <t>Black Belt</t>
  </si>
  <si>
    <t>Colored Belt</t>
  </si>
  <si>
    <t>Youth/Junior</t>
  </si>
  <si>
    <t>Junior/Senior</t>
  </si>
  <si>
    <t>Gender</t>
  </si>
  <si>
    <t>Female</t>
  </si>
  <si>
    <t>Male</t>
  </si>
  <si>
    <t>Female/Male</t>
  </si>
  <si>
    <t>Colored/Black Belt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</si>
  <si>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</si>
  <si>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</si>
  <si>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</si>
  <si>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</si>
  <si>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</si>
  <si>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</si>
  <si>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</si>
  <si>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</si>
  <si>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</si>
  <si>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</si>
  <si>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>Column31</t>
  </si>
  <si>
    <t>Column32</t>
  </si>
  <si>
    <t>Column33</t>
  </si>
  <si>
    <t>Column34</t>
  </si>
  <si>
    <t>Column35</t>
  </si>
  <si>
    <t>Column36</t>
  </si>
  <si>
    <t>Column37</t>
  </si>
  <si>
    <t>Column38</t>
  </si>
  <si>
    <t>Column39</t>
  </si>
  <si>
    <t>Column40</t>
  </si>
  <si>
    <t>Column41</t>
  </si>
  <si>
    <t>Column42</t>
  </si>
  <si>
    <t>Column43</t>
  </si>
  <si>
    <t>en_US</t>
  </si>
  <si>
    <t>en</t>
  </si>
  <si>
    <t>[Ljava.lang.String;@19153b3</t>
  </si>
  <si>
    <t>Mon Jan 29 15:42:55 CET 2018</t>
  </si>
  <si>
    <t>ALG</t>
  </si>
  <si>
    <t>chlef league taekwondo(L.T.CHLEF)</t>
  </si>
  <si>
    <t>Open Dutch Championships by Master Willy van de Mortel | Master Series Tournament ITF Netherlands</t>
  </si>
  <si>
    <t>Scheepsboulevard 2, 5705KZ Helmond</t>
  </si>
  <si>
    <t>NETHERLANDS</t>
  </si>
  <si>
    <t>29.1.2018</t>
  </si>
  <si>
    <t>[Ljava.lang.String;@1052c56</t>
  </si>
  <si>
    <t>BEL</t>
  </si>
  <si>
    <t>[Ljava.lang.String;@7b65a0</t>
  </si>
  <si>
    <t>HODORI SINT-LIEVENS-HOUTEM(HODORI HOUTEM)</t>
  </si>
  <si>
    <t>[Ljava.lang.String;@c8cda6</t>
  </si>
  <si>
    <t>[Ljava.lang.String;@1d7e6c5</t>
  </si>
  <si>
    <t>[Ljava.lang.String;@5356c8</t>
  </si>
  <si>
    <t>[Ljava.lang.String;@1a50ed5</t>
  </si>
  <si>
    <t>ENG</t>
  </si>
  <si>
    <t>De Silva(DSLVTKD)</t>
  </si>
  <si>
    <t>[Ljava.lang.String;@110d680</t>
  </si>
  <si>
    <t>Taekwon-Do Association of England / Reflex(TAE / Reflex Academy)</t>
  </si>
  <si>
    <t>[Ljava.lang.String;@145991</t>
  </si>
  <si>
    <t>FIN</t>
  </si>
  <si>
    <t>[Ljava.lang.String;@6a414e</t>
  </si>
  <si>
    <t>[Ljava.lang.String;@153ee3b</t>
  </si>
  <si>
    <t>[Ljava.lang.String;@38b2f6</t>
  </si>
  <si>
    <t>FRA</t>
  </si>
  <si>
    <t>ITF Paris(ITF Paris)</t>
  </si>
  <si>
    <t>[Ljava.lang.String;@2b8c35</t>
  </si>
  <si>
    <t>GBR</t>
  </si>
  <si>
    <t>[Ljava.lang.String;@3a2cdc</t>
  </si>
  <si>
    <t>[Ljava.lang.String;@169b3b6</t>
  </si>
  <si>
    <t>PUMA England(PUMA England)</t>
  </si>
  <si>
    <t>[Ljava.lang.String;@650497</t>
  </si>
  <si>
    <t>South queensferry TKD[1](SQTKD[1])</t>
  </si>
  <si>
    <t>[Ljava.lang.String;@1b46471</t>
  </si>
  <si>
    <t>[Ljava.lang.String;@c2ba5f</t>
  </si>
  <si>
    <t>[Ljava.lang.String;@1aa7212</t>
  </si>
  <si>
    <t>GER</t>
  </si>
  <si>
    <t>[Ljava.lang.String;@46333b</t>
  </si>
  <si>
    <t>JC-Langenfeld - Taekwon-Do(JCL-TKD)</t>
  </si>
  <si>
    <t>[Ljava.lang.String;@3b9f07</t>
  </si>
  <si>
    <t>[Ljava.lang.String;@f4b11b</t>
  </si>
  <si>
    <t>NWTV-Kader(NWTV-Kader)</t>
  </si>
  <si>
    <t>[Ljava.lang.String;@1c36c77</t>
  </si>
  <si>
    <t>Sportschule Monheim[2](SpoMo[2])</t>
  </si>
  <si>
    <t>[Ljava.lang.String;@16623e9</t>
  </si>
  <si>
    <t>[Ljava.lang.String;@764ce2</t>
  </si>
  <si>
    <t>[Ljava.lang.String;@98d8b4</t>
  </si>
  <si>
    <t>[Ljava.lang.String;@b3be7a</t>
  </si>
  <si>
    <t>sportschuledamato[1](sportschuledamato[1])</t>
  </si>
  <si>
    <t>[Ljava.lang.String;@19a4f26</t>
  </si>
  <si>
    <t>IRL</t>
  </si>
  <si>
    <t>[Ljava.lang.String;@1317f34</t>
  </si>
  <si>
    <t>[Ljava.lang.String;@c6b10b</t>
  </si>
  <si>
    <t>[Ljava.lang.String;@bf2c31</t>
  </si>
  <si>
    <t>[Ljava.lang.String;@1150da2</t>
  </si>
  <si>
    <t>ITA</t>
  </si>
  <si>
    <t>[Ljava.lang.String;@1294b75</t>
  </si>
  <si>
    <t>[Ljava.lang.String;@17640f1</t>
  </si>
  <si>
    <t>[Ljava.lang.String;@13a3dd8</t>
  </si>
  <si>
    <t>NED</t>
  </si>
  <si>
    <t>BOOZ ITF Taekwon-Do[1](BOOZ[1])</t>
  </si>
  <si>
    <t>[Ljava.lang.String;@78ecf2</t>
  </si>
  <si>
    <t>[Ljava.lang.String;@4c0a7d</t>
  </si>
  <si>
    <t>Chong Do Kwan[1](CDK[1])</t>
  </si>
  <si>
    <t>[Ljava.lang.String;@1c9dc21</t>
  </si>
  <si>
    <t>[Ljava.lang.String;@1ddeeae</t>
  </si>
  <si>
    <t>ITF Zwolle(ITF Zwolle)</t>
  </si>
  <si>
    <t>[Ljava.lang.String;@1b850ab</t>
  </si>
  <si>
    <t>Juche[1](Juche[1])</t>
  </si>
  <si>
    <t>[Ljava.lang.String;@14f1dfb</t>
  </si>
  <si>
    <t>[Ljava.lang.String;@f84058</t>
  </si>
  <si>
    <t>[Ljava.lang.String;@1ceb32</t>
  </si>
  <si>
    <t>[Ljava.lang.String;@828494</t>
  </si>
  <si>
    <t>[Ljava.lang.String;@13cda9</t>
  </si>
  <si>
    <t>Sportschool Tim Kool[1](SSTK [1])</t>
  </si>
  <si>
    <t>[Ljava.lang.String;@1cf0236</t>
  </si>
  <si>
    <t>Sung Zang Groningen[1](SZ[1])</t>
  </si>
  <si>
    <t>[Ljava.lang.String;@eef2b3</t>
  </si>
  <si>
    <t>[Ljava.lang.String;@fce85c</t>
  </si>
  <si>
    <t>[Ljava.lang.String;@19c3eae</t>
  </si>
  <si>
    <t>[Ljava.lang.String;@1ab3ab5</t>
  </si>
  <si>
    <t>[Ljava.lang.String;@b8aee4</t>
  </si>
  <si>
    <t>[Ljava.lang.String;@4d9ac9</t>
  </si>
  <si>
    <t>[Ljava.lang.String;@afa038</t>
  </si>
  <si>
    <t>Taekwon-Do Team Vrijsen[1](TKD Team Vrijsen[1])</t>
  </si>
  <si>
    <t>[Ljava.lang.String;@1b8d910</t>
  </si>
  <si>
    <t>[Ljava.lang.String;@1a1cbe3</t>
  </si>
  <si>
    <t>[Ljava.lang.String;@1e6cf74</t>
  </si>
  <si>
    <t>[Ljava.lang.String;@130adfc</t>
  </si>
  <si>
    <t>[Ljava.lang.String;@90ffc</t>
  </si>
  <si>
    <t>[Ljava.lang.String;@fc6672</t>
  </si>
  <si>
    <t>[Ljava.lang.String;@a2d797</t>
  </si>
  <si>
    <t>Tiger Academy Geldrop(TAGeldrop)</t>
  </si>
  <si>
    <t>[Ljava.lang.String;@30db3b</t>
  </si>
  <si>
    <t>[Ljava.lang.String;@1623f1</t>
  </si>
  <si>
    <t>NOR</t>
  </si>
  <si>
    <t>ITF ÅL TAEKWON-DO KLUBB(ITF ÅL)</t>
  </si>
  <si>
    <t>[Ljava.lang.String;@1dddc9d</t>
  </si>
  <si>
    <t>Royken TKD klubb(Royken)</t>
  </si>
  <si>
    <t>[Ljava.lang.String;@d55fa8</t>
  </si>
  <si>
    <t>[Ljava.lang.String;@1d7cf48</t>
  </si>
  <si>
    <t>[Ljava.lang.String;@e29efb</t>
  </si>
  <si>
    <t>POL</t>
  </si>
  <si>
    <t>LKS Sparta G?ubczyce(LKS Sparta G?ubczyce)</t>
  </si>
  <si>
    <t>[Ljava.lang.String;@1950f37</t>
  </si>
  <si>
    <t>[Ljava.lang.String;@d6743e</t>
  </si>
  <si>
    <t>RUS</t>
  </si>
  <si>
    <t>ALL RUSSIA TAEKWONDO FEDERATION(ARTF)</t>
  </si>
  <si>
    <t>[Ljava.lang.String;@1d5f017</t>
  </si>
  <si>
    <t>SLO</t>
  </si>
  <si>
    <t>[Ljava.lang.String;@17f53c7</t>
  </si>
  <si>
    <t>SWE</t>
  </si>
  <si>
    <t>[Ljava.lang.String;@4a97e8</t>
  </si>
  <si>
    <t>UKR</t>
  </si>
  <si>
    <t>[Ljava.lang.String;@1580c03</t>
  </si>
  <si>
    <t>WAL</t>
  </si>
  <si>
    <t>[Ljava.lang.String;@120d686</t>
  </si>
  <si>
    <t>434</t>
  </si>
  <si>
    <t>670</t>
  </si>
  <si>
    <t>1104</t>
  </si>
  <si>
    <t>607</t>
  </si>
  <si>
    <t>Total entries</t>
  </si>
  <si>
    <t>Total Athletes</t>
  </si>
  <si>
    <t>Male entries</t>
  </si>
  <si>
    <t>Female entries</t>
  </si>
  <si>
    <t>Country</t>
  </si>
  <si>
    <t>LKS Sparta Głubczyce</t>
  </si>
  <si>
    <t>Chong Do Kwan</t>
  </si>
  <si>
    <t>Cork ITA</t>
  </si>
  <si>
    <t>1. Walsumer JC</t>
  </si>
  <si>
    <t>A.S.D.Dojang Rising Hwarang Buccinasco</t>
  </si>
  <si>
    <t>BOOZ ITF Taekwon-Do</t>
  </si>
  <si>
    <t>Born to Fly A.s.d</t>
  </si>
  <si>
    <t>Chong Do Kwan S&amp;B</t>
  </si>
  <si>
    <t>Cork TKD</t>
  </si>
  <si>
    <t>Difesa Sports</t>
  </si>
  <si>
    <t>Espoo TKD Club</t>
  </si>
  <si>
    <t>ETA London</t>
  </si>
  <si>
    <t>Frolunda TKD</t>
  </si>
  <si>
    <t>Ge-Baek</t>
  </si>
  <si>
    <t>Inspiration Taekwon-Do</t>
  </si>
  <si>
    <t>ITF ÅL TAEKWON-DO KLUBB</t>
  </si>
  <si>
    <t>ITF Brussels</t>
  </si>
  <si>
    <t>ITF Fusion</t>
  </si>
  <si>
    <t>Kassem Gym</t>
  </si>
  <si>
    <t>Koguryo</t>
  </si>
  <si>
    <t>Lubelski Sportowy Klub Taekwon-Do</t>
  </si>
  <si>
    <t>MARTELLA TEAM</t>
  </si>
  <si>
    <t>NE-SPORT TAEKWON-DO CLUB</t>
  </si>
  <si>
    <t>NWTU Landeskader</t>
  </si>
  <si>
    <t>Ohdokwan</t>
  </si>
  <si>
    <t>RasBudo ITF Taekwon-do rf</t>
  </si>
  <si>
    <t>River Valley Ashbourne Taekwon do</t>
  </si>
  <si>
    <t>SLOVENIA TEAM</t>
  </si>
  <si>
    <t>SOLOVEY TEAM</t>
  </si>
  <si>
    <t>Soo Bak-Gi</t>
  </si>
  <si>
    <t>South queensferry TKD</t>
  </si>
  <si>
    <t>Sportschool Tim Kool</t>
  </si>
  <si>
    <t>Sportschule Monheim</t>
  </si>
  <si>
    <t>sportschuledamato</t>
  </si>
  <si>
    <t>Sung Zang Groningen</t>
  </si>
  <si>
    <t>Suokjang</t>
  </si>
  <si>
    <t>Synergy TKD</t>
  </si>
  <si>
    <t>T.A.Nimjae</t>
  </si>
  <si>
    <t xml:space="preserve">Taekwon- Do So San </t>
  </si>
  <si>
    <t>Taekwon-Do Academy Graziella Idili</t>
  </si>
  <si>
    <t>Taekwon-Do Center Deurne</t>
  </si>
  <si>
    <t>Taekwon-do Club Gent</t>
  </si>
  <si>
    <t>Taekwon-Do IN NAE DO KWAN</t>
  </si>
  <si>
    <t xml:space="preserve">Taekwondo Martial Arts Center Delft </t>
  </si>
  <si>
    <t>Taekwondo Middelburg</t>
  </si>
  <si>
    <t>Taekwon-Do School Martowirono</t>
  </si>
  <si>
    <t>Taekwondo sports association</t>
  </si>
  <si>
    <t>Taekwon-Do Team Vrijsen</t>
  </si>
  <si>
    <t>Taekwon-Do Vereniging Hwa Rangdo  - Zeewolde</t>
  </si>
  <si>
    <t>taekwondo-beuk</t>
  </si>
  <si>
    <t>Taekyon Berghem</t>
  </si>
  <si>
    <t>Tampere Taekwon-Do</t>
  </si>
  <si>
    <t>Tan Gun Sports e.V.</t>
  </si>
  <si>
    <t>Tapilatu Sportcenter</t>
  </si>
  <si>
    <t>Team Carvalho Sports / TS Amsterdam</t>
  </si>
  <si>
    <t>Team West Norway</t>
  </si>
  <si>
    <t>Tosan Bad Oyenhausen</t>
  </si>
  <si>
    <t>Trondheim Taekwon-Do Klubb</t>
  </si>
  <si>
    <t>TV Brechten</t>
  </si>
  <si>
    <t>Clubnaam (onbewerkt)</t>
  </si>
  <si>
    <t>chlef league taekwondo</t>
  </si>
  <si>
    <t>HODORI SINT-LIEVENS-HOUTEM</t>
  </si>
  <si>
    <t>De Silva</t>
  </si>
  <si>
    <t>Taekwon-Do Association of England / Reflex</t>
  </si>
  <si>
    <t>ITF Paris</t>
  </si>
  <si>
    <t>PUMA England</t>
  </si>
  <si>
    <t>JC-Langenfeld - Taekwon-Do</t>
  </si>
  <si>
    <t>NWTV-Kader</t>
  </si>
  <si>
    <t>ITF Zwolle</t>
  </si>
  <si>
    <t>Tiger Academy Geldrop</t>
  </si>
  <si>
    <t>Royken TKD klubb</t>
  </si>
  <si>
    <t>ALL RUSSIA TAEKWONDO FEDERATION</t>
  </si>
  <si>
    <t>Juche</t>
  </si>
  <si>
    <t>Rijlabels</t>
  </si>
  <si>
    <t>Eindtotaal</t>
  </si>
  <si>
    <t>Aantal van Result</t>
  </si>
  <si>
    <t>Kolomlabels</t>
  </si>
  <si>
    <t>1. Gold</t>
  </si>
  <si>
    <t>3. Bronze</t>
  </si>
  <si>
    <t>2. Silver</t>
  </si>
  <si>
    <t>Gold % Athletes</t>
  </si>
  <si>
    <t>Medal % Athletes</t>
  </si>
  <si>
    <t>Total Entries</t>
  </si>
  <si>
    <t>Medal % per Entry</t>
  </si>
  <si>
    <t>Gold % per Entry</t>
  </si>
  <si>
    <t>Total Medals</t>
  </si>
  <si>
    <t>Medals</t>
  </si>
  <si>
    <t>Clubs</t>
  </si>
  <si>
    <t>Medal Score based on Athletes</t>
  </si>
  <si>
    <t>Medal Score based on Entries per Club</t>
  </si>
  <si>
    <t>Club Entries</t>
  </si>
  <si>
    <t>Athlete Entries</t>
  </si>
  <si>
    <t>Medal Totals</t>
  </si>
  <si>
    <t>Medal Analysis: Medal Totals per Club</t>
  </si>
  <si>
    <t>Medal Analysis: Medal Totals per Individual</t>
  </si>
  <si>
    <t>Medal Analysis: Golden Medal % per Entry per Club</t>
  </si>
  <si>
    <t>Medal Analysis: Golden Medal % per Athlete per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</si>
</sst>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pivotButton="1" applyAlignment="1">
      <alignment wrapText="1"/>
    </xf>
    <xf numFmtId="0" fontId="0" fillId="0" borderId="0" xfId="0" applyNumberFormat="1" applyAlignment="1">
      <alignment horizontal="center" wrapText="1"/>
    </xf>
    <xf numFmtId="0" fontId="0" fillId="0" borderId="0" xfId="0" pivotButton="1" applyAlignment="1">
      <alignment horizontal="left" wrapText="1"/>
    </xf>
    <xf numFmtId="9" fontId="0" fillId="0" borderId="0" xfId="1" applyFont="1" applyAlignment="1">
      <alignment wrapText="1"/>
    </xf>
    <xf numFmtId="0" fontId="16" fillId="0" borderId="0" xfId="0" applyFont="1" applyAlignment="1">
      <alignment wrapText="1"/>
    </xf>
    <xf numFmtId="0" fontId="0" fillId="0" borderId="0" xfId="0" applyNumberFormat="1" applyAlignment="1">
      <alignment horizontal="center"/>
    </xf>
    <xf numFmtId="9" fontId="0" fillId="0" borderId="0" xfId="1" applyFont="1"/>
    <xf numFmtId="0" fontId="16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9" fontId="0" fillId="0" borderId="0" xfId="1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pivotButton="1" applyAlignment="1">
      <alignment horizontal="left"/>
    </xf>
    <xf numFmtId="0" fontId="18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Invoer" xfId="10" builtinId="20" customBuiltin="1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titie" xfId="16" builtinId="10" customBuiltin="1"/>
    <cellStyle name="Ongeldig" xfId="8" builtinId="27" customBuiltin="1"/>
    <cellStyle name="Procent" xfId="1" builtinId="5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191">
    <dxf>
      <alignment wrapText="1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general"/>
    </dxf>
    <dxf>
      <alignment horizontal="center"/>
    </dxf>
    <dxf>
      <alignment horizontal="general"/>
    </dxf>
    <dxf>
      <alignment wrapText="1"/>
    </dxf>
    <dxf>
      <alignment vertical="center"/>
    </dxf>
    <dxf>
      <alignment horizontal="center"/>
    </dxf>
    <dxf>
      <alignment vertical="bottom"/>
    </dxf>
    <dxf>
      <alignment wrapText="1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general"/>
    </dxf>
    <dxf>
      <alignment horizontal="center"/>
    </dxf>
    <dxf>
      <alignment horizontal="general"/>
    </dxf>
    <dxf>
      <alignment wrapText="1"/>
    </dxf>
    <dxf>
      <alignment vertical="center"/>
    </dxf>
    <dxf>
      <alignment horizontal="center"/>
    </dxf>
    <dxf>
      <alignment vertical="bottom"/>
    </dxf>
    <dxf>
      <alignment horizontal="left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vertical="bottom"/>
    </dxf>
    <dxf>
      <alignment horizontal="center"/>
    </dxf>
    <dxf>
      <alignment vertical="center"/>
    </dxf>
    <dxf>
      <alignment wrapText="1"/>
    </dxf>
    <dxf>
      <alignment horizontal="general"/>
    </dxf>
    <dxf>
      <alignment horizontal="center"/>
    </dxf>
    <dxf>
      <alignment horizontal="general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0" formatCode="General"/>
    </dxf>
    <dxf>
      <numFmt numFmtId="19" formatCode="dd/mm/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"/>
    </dxf>
    <dxf>
      <numFmt numFmtId="19" formatCode="dd/mm/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"/>
    </dxf>
    <dxf>
      <numFmt numFmtId="19" formatCode="dd/mm/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7/relationships/slicerCache" Target="slicerCaches/slicerCache1.xml"/><Relationship Id="rId18" Type="http://schemas.microsoft.com/office/2007/relationships/slicerCache" Target="slicerCaches/slicerCache6.xml"/><Relationship Id="rId26" Type="http://schemas.microsoft.com/office/2007/relationships/slicerCache" Target="slicerCaches/slicerCache14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07/relationships/slicerCache" Target="slicerCaches/slicerCache9.xml"/><Relationship Id="rId34" Type="http://schemas.microsoft.com/office/2007/relationships/slicerCache" Target="slicerCaches/slicerCache22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microsoft.com/office/2007/relationships/slicerCache" Target="slicerCaches/slicerCache5.xml"/><Relationship Id="rId25" Type="http://schemas.microsoft.com/office/2007/relationships/slicerCache" Target="slicerCaches/slicerCache13.xml"/><Relationship Id="rId33" Type="http://schemas.microsoft.com/office/2007/relationships/slicerCache" Target="slicerCaches/slicerCache21.xml"/><Relationship Id="rId38" Type="http://schemas.microsoft.com/office/2007/relationships/slicerCache" Target="slicerCaches/slicerCache26.xml"/><Relationship Id="rId2" Type="http://schemas.openxmlformats.org/officeDocument/2006/relationships/worksheet" Target="worksheets/sheet2.xml"/><Relationship Id="rId16" Type="http://schemas.microsoft.com/office/2007/relationships/slicerCache" Target="slicerCaches/slicerCache4.xml"/><Relationship Id="rId20" Type="http://schemas.microsoft.com/office/2007/relationships/slicerCache" Target="slicerCaches/slicerCache8.xml"/><Relationship Id="rId29" Type="http://schemas.microsoft.com/office/2007/relationships/slicerCache" Target="slicerCaches/slicerCache17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24" Type="http://schemas.microsoft.com/office/2007/relationships/slicerCache" Target="slicerCaches/slicerCache12.xml"/><Relationship Id="rId32" Type="http://schemas.microsoft.com/office/2007/relationships/slicerCache" Target="slicerCaches/slicerCache20.xml"/><Relationship Id="rId37" Type="http://schemas.microsoft.com/office/2007/relationships/slicerCache" Target="slicerCaches/slicerCache25.xml"/><Relationship Id="rId40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microsoft.com/office/2007/relationships/slicerCache" Target="slicerCaches/slicerCache3.xml"/><Relationship Id="rId23" Type="http://schemas.microsoft.com/office/2007/relationships/slicerCache" Target="slicerCaches/slicerCache11.xml"/><Relationship Id="rId28" Type="http://schemas.microsoft.com/office/2007/relationships/slicerCache" Target="slicerCaches/slicerCache16.xml"/><Relationship Id="rId36" Type="http://schemas.microsoft.com/office/2007/relationships/slicerCache" Target="slicerCaches/slicerCache24.xml"/><Relationship Id="rId10" Type="http://schemas.openxmlformats.org/officeDocument/2006/relationships/worksheet" Target="worksheets/sheet10.xml"/><Relationship Id="rId19" Type="http://schemas.microsoft.com/office/2007/relationships/slicerCache" Target="slicerCaches/slicerCache7.xml"/><Relationship Id="rId31" Type="http://schemas.microsoft.com/office/2007/relationships/slicerCache" Target="slicerCaches/slicerCache19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7/relationships/slicerCache" Target="slicerCaches/slicerCache2.xml"/><Relationship Id="rId22" Type="http://schemas.microsoft.com/office/2007/relationships/slicerCache" Target="slicerCaches/slicerCache10.xml"/><Relationship Id="rId27" Type="http://schemas.microsoft.com/office/2007/relationships/slicerCache" Target="slicerCaches/slicerCache15.xml"/><Relationship Id="rId30" Type="http://schemas.microsoft.com/office/2007/relationships/slicerCache" Target="slicerCaches/slicerCache18.xml"/><Relationship Id="rId35" Type="http://schemas.microsoft.com/office/2007/relationships/slicerCache" Target="slicerCaches/slicerCache23.xml"/><Relationship Id="rId43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1</xdr:row>
      <xdr:rowOff>180975</xdr:rowOff>
    </xdr:from>
    <xdr:to>
      <xdr:col>8</xdr:col>
      <xdr:colOff>142875</xdr:colOff>
      <xdr:row>9</xdr:row>
      <xdr:rowOff>104775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Discipline">
              <a:extLst>
                <a:ext uri="{FF2B5EF4-FFF2-40B4-BE49-F238E27FC236}">
                  <a16:creationId xmlns:a16="http://schemas.microsoft.com/office/drawing/2014/main" id="{5B5BD84A-1C0C-47B6-8CB2-6C586D1BAD5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isciplin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603137" y="612923"/>
              <a:ext cx="1827471" cy="161836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200025</xdr:colOff>
      <xdr:row>1</xdr:row>
      <xdr:rowOff>180975</xdr:rowOff>
    </xdr:from>
    <xdr:to>
      <xdr:col>11</xdr:col>
      <xdr:colOff>200025</xdr:colOff>
      <xdr:row>9</xdr:row>
      <xdr:rowOff>133350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Age Class">
              <a:extLst>
                <a:ext uri="{FF2B5EF4-FFF2-40B4-BE49-F238E27FC236}">
                  <a16:creationId xmlns:a16="http://schemas.microsoft.com/office/drawing/2014/main" id="{3E9892F9-3FC2-442F-9AE4-B844E81E5C8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ge Class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487758" y="612923"/>
              <a:ext cx="1827470" cy="16469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257175</xdr:colOff>
      <xdr:row>2</xdr:row>
      <xdr:rowOff>1</xdr:rowOff>
    </xdr:from>
    <xdr:to>
      <xdr:col>14</xdr:col>
      <xdr:colOff>257175</xdr:colOff>
      <xdr:row>9</xdr:row>
      <xdr:rowOff>133351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Gender">
              <a:extLst>
                <a:ext uri="{FF2B5EF4-FFF2-40B4-BE49-F238E27FC236}">
                  <a16:creationId xmlns:a16="http://schemas.microsoft.com/office/drawing/2014/main" id="{CBF2968F-6670-42C3-828E-68A4C43B345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ender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372378" y="620234"/>
              <a:ext cx="1827471" cy="163962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123825</xdr:colOff>
      <xdr:row>11</xdr:row>
      <xdr:rowOff>9525</xdr:rowOff>
    </xdr:from>
    <xdr:to>
      <xdr:col>8</xdr:col>
      <xdr:colOff>123825</xdr:colOff>
      <xdr:row>17</xdr:row>
      <xdr:rowOff>57150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6" name="Grade Class">
              <a:extLst>
                <a:ext uri="{FF2B5EF4-FFF2-40B4-BE49-F238E27FC236}">
                  <a16:creationId xmlns:a16="http://schemas.microsoft.com/office/drawing/2014/main" id="{61B2429E-7EA6-4542-B1D0-360687DAC5D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rade Class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584087" y="2512606"/>
              <a:ext cx="1827471" cy="117733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114300</xdr:colOff>
      <xdr:row>17</xdr:row>
      <xdr:rowOff>114301</xdr:rowOff>
    </xdr:from>
    <xdr:to>
      <xdr:col>8</xdr:col>
      <xdr:colOff>114300</xdr:colOff>
      <xdr:row>24</xdr:row>
      <xdr:rowOff>47625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7" name="Result">
              <a:extLst>
                <a:ext uri="{FF2B5EF4-FFF2-40B4-BE49-F238E27FC236}">
                  <a16:creationId xmlns:a16="http://schemas.microsoft.com/office/drawing/2014/main" id="{0D5EF270-956D-416B-BAED-6CA94FD1B73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esult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574562" y="3747092"/>
              <a:ext cx="1827471" cy="125131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276225</xdr:colOff>
      <xdr:row>11</xdr:row>
      <xdr:rowOff>19050</xdr:rowOff>
    </xdr:from>
    <xdr:to>
      <xdr:col>14</xdr:col>
      <xdr:colOff>276225</xdr:colOff>
      <xdr:row>26</xdr:row>
      <xdr:rowOff>114300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8" name="Club">
              <a:extLst>
                <a:ext uri="{FF2B5EF4-FFF2-40B4-BE49-F238E27FC236}">
                  <a16:creationId xmlns:a16="http://schemas.microsoft.com/office/drawing/2014/main" id="{21E99E1A-3D38-4418-89E8-C833CDA4B52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lub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391428" y="2522131"/>
              <a:ext cx="1827471" cy="29195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142875</xdr:colOff>
      <xdr:row>44</xdr:row>
      <xdr:rowOff>47625</xdr:rowOff>
    </xdr:from>
    <xdr:to>
      <xdr:col>8</xdr:col>
      <xdr:colOff>142875</xdr:colOff>
      <xdr:row>57</xdr:row>
      <xdr:rowOff>95250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11" name="Total entries">
              <a:extLst>
                <a:ext uri="{FF2B5EF4-FFF2-40B4-BE49-F238E27FC236}">
                  <a16:creationId xmlns:a16="http://schemas.microsoft.com/office/drawing/2014/main" id="{7E919E7E-CD68-4E6C-9F7E-B03829B57A2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otal entries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603137" y="8764108"/>
              <a:ext cx="1827471" cy="24953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266700</xdr:colOff>
      <xdr:row>43</xdr:row>
      <xdr:rowOff>85725</xdr:rowOff>
    </xdr:from>
    <xdr:to>
      <xdr:col>11</xdr:col>
      <xdr:colOff>266700</xdr:colOff>
      <xdr:row>56</xdr:row>
      <xdr:rowOff>133350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12" name="Total Athletes">
              <a:extLst>
                <a:ext uri="{FF2B5EF4-FFF2-40B4-BE49-F238E27FC236}">
                  <a16:creationId xmlns:a16="http://schemas.microsoft.com/office/drawing/2014/main" id="{2A2B84B7-56A1-497D-8EC0-B5EE6C07605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otal Athletes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554433" y="8613923"/>
              <a:ext cx="1827470" cy="24953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238125</xdr:colOff>
      <xdr:row>19</xdr:row>
      <xdr:rowOff>0</xdr:rowOff>
    </xdr:from>
    <xdr:to>
      <xdr:col>11</xdr:col>
      <xdr:colOff>238125</xdr:colOff>
      <xdr:row>26</xdr:row>
      <xdr:rowOff>123825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15" name="Club Entries 2">
              <a:extLst>
                <a:ext uri="{FF2B5EF4-FFF2-40B4-BE49-F238E27FC236}">
                  <a16:creationId xmlns:a16="http://schemas.microsoft.com/office/drawing/2014/main" id="{3DA666A4-1BEB-4118-91B1-A99D350FF9C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lub Entries 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525858" y="4009360"/>
              <a:ext cx="1827470" cy="14418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209550</xdr:colOff>
      <xdr:row>10</xdr:row>
      <xdr:rowOff>161926</xdr:rowOff>
    </xdr:from>
    <xdr:to>
      <xdr:col>11</xdr:col>
      <xdr:colOff>209550</xdr:colOff>
      <xdr:row>18</xdr:row>
      <xdr:rowOff>142876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16" name="Athlete Entries 2">
              <a:extLst>
                <a:ext uri="{FF2B5EF4-FFF2-40B4-BE49-F238E27FC236}">
                  <a16:creationId xmlns:a16="http://schemas.microsoft.com/office/drawing/2014/main" id="{2C459F97-A012-4FEC-B457-B098279A17C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thlete Entries 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497283" y="2476723"/>
              <a:ext cx="1827470" cy="148722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>
    <xdr:from>
      <xdr:col>5</xdr:col>
      <xdr:colOff>142875</xdr:colOff>
      <xdr:row>0</xdr:row>
      <xdr:rowOff>285750</xdr:rowOff>
    </xdr:from>
    <xdr:to>
      <xdr:col>14</xdr:col>
      <xdr:colOff>257175</xdr:colOff>
      <xdr:row>1</xdr:row>
      <xdr:rowOff>104775</xdr:rowOff>
    </xdr:to>
    <xdr:sp macro="" textlink="">
      <xdr:nvSpPr>
        <xdr:cNvPr id="17" name="Tekstvak 16">
          <a:extLst>
            <a:ext uri="{FF2B5EF4-FFF2-40B4-BE49-F238E27FC236}">
              <a16:creationId xmlns:a16="http://schemas.microsoft.com/office/drawing/2014/main" id="{8629B928-68AF-4F8E-8942-E9CC7304300D}"/>
            </a:ext>
          </a:extLst>
        </xdr:cNvPr>
        <xdr:cNvSpPr txBox="1"/>
      </xdr:nvSpPr>
      <xdr:spPr>
        <a:xfrm>
          <a:off x="5610225" y="285750"/>
          <a:ext cx="5600700" cy="2476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Checklist</a:t>
          </a:r>
          <a:r>
            <a:rPr lang="en-US" sz="1100" b="1" baseline="0"/>
            <a:t> symbol: multi-select on/off. Filter symbol: clear selection.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3</xdr:row>
      <xdr:rowOff>38100</xdr:rowOff>
    </xdr:from>
    <xdr:to>
      <xdr:col>10</xdr:col>
      <xdr:colOff>495300</xdr:colOff>
      <xdr:row>9</xdr:row>
      <xdr:rowOff>9525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Discipline 2">
              <a:extLst>
                <a:ext uri="{FF2B5EF4-FFF2-40B4-BE49-F238E27FC236}">
                  <a16:creationId xmlns:a16="http://schemas.microsoft.com/office/drawing/2014/main" id="{109290F5-8ADA-4677-B373-9ED7DD8E562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iscipline 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316889" y="854529"/>
              <a:ext cx="1832429" cy="169499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10</xdr:col>
      <xdr:colOff>523875</xdr:colOff>
      <xdr:row>3</xdr:row>
      <xdr:rowOff>38101</xdr:rowOff>
    </xdr:from>
    <xdr:to>
      <xdr:col>13</xdr:col>
      <xdr:colOff>523875</xdr:colOff>
      <xdr:row>9</xdr:row>
      <xdr:rowOff>1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Age Class 2">
              <a:extLst>
                <a:ext uri="{FF2B5EF4-FFF2-40B4-BE49-F238E27FC236}">
                  <a16:creationId xmlns:a16="http://schemas.microsoft.com/office/drawing/2014/main" id="{ACB8A7C7-721B-496D-9978-2EA2AA1A975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ge Class 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77893" y="854530"/>
              <a:ext cx="1836964" cy="168547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13</xdr:col>
      <xdr:colOff>533400</xdr:colOff>
      <xdr:row>3</xdr:row>
      <xdr:rowOff>38101</xdr:rowOff>
    </xdr:from>
    <xdr:to>
      <xdr:col>16</xdr:col>
      <xdr:colOff>533400</xdr:colOff>
      <xdr:row>8</xdr:row>
      <xdr:rowOff>171451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Gender 2">
              <a:extLst>
                <a:ext uri="{FF2B5EF4-FFF2-40B4-BE49-F238E27FC236}">
                  <a16:creationId xmlns:a16="http://schemas.microsoft.com/office/drawing/2014/main" id="{B4F98861-E224-4653-88DF-C0CE5F676B6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ender 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024382" y="854530"/>
              <a:ext cx="1836964" cy="166415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133350</xdr:colOff>
      <xdr:row>10</xdr:row>
      <xdr:rowOff>95250</xdr:rowOff>
    </xdr:from>
    <xdr:to>
      <xdr:col>10</xdr:col>
      <xdr:colOff>514350</xdr:colOff>
      <xdr:row>17</xdr:row>
      <xdr:rowOff>47625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Grade Class 2">
              <a:extLst>
                <a:ext uri="{FF2B5EF4-FFF2-40B4-BE49-F238E27FC236}">
                  <a16:creationId xmlns:a16="http://schemas.microsoft.com/office/drawing/2014/main" id="{32DC1F2B-195D-4544-A481-429297902D3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rade Class 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335939" y="2828018"/>
              <a:ext cx="1832429" cy="13017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13</xdr:col>
      <xdr:colOff>581025</xdr:colOff>
      <xdr:row>10</xdr:row>
      <xdr:rowOff>9525</xdr:rowOff>
    </xdr:from>
    <xdr:to>
      <xdr:col>16</xdr:col>
      <xdr:colOff>581025</xdr:colOff>
      <xdr:row>26</xdr:row>
      <xdr:rowOff>19050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6" name="Club 1">
              <a:extLst>
                <a:ext uri="{FF2B5EF4-FFF2-40B4-BE49-F238E27FC236}">
                  <a16:creationId xmlns:a16="http://schemas.microsoft.com/office/drawing/2014/main" id="{9F6CF450-E9B2-4E3C-B741-8AC9087385A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lub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072007" y="2742293"/>
              <a:ext cx="1836964" cy="309381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10</xdr:col>
      <xdr:colOff>573315</xdr:colOff>
      <xdr:row>10</xdr:row>
      <xdr:rowOff>32658</xdr:rowOff>
    </xdr:from>
    <xdr:to>
      <xdr:col>13</xdr:col>
      <xdr:colOff>573315</xdr:colOff>
      <xdr:row>17</xdr:row>
      <xdr:rowOff>187326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7" name="Club Entries 1">
              <a:extLst>
                <a:ext uri="{FF2B5EF4-FFF2-40B4-BE49-F238E27FC236}">
                  <a16:creationId xmlns:a16="http://schemas.microsoft.com/office/drawing/2014/main" id="{DB61920A-6D2D-4C84-924B-1AA1CFA6E0E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lub Entries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227333" y="2765426"/>
              <a:ext cx="1836964" cy="150404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>
    <xdr:from>
      <xdr:col>8</xdr:col>
      <xdr:colOff>0</xdr:colOff>
      <xdr:row>1</xdr:row>
      <xdr:rowOff>0</xdr:rowOff>
    </xdr:from>
    <xdr:to>
      <xdr:col>17</xdr:col>
      <xdr:colOff>45357</xdr:colOff>
      <xdr:row>2</xdr:row>
      <xdr:rowOff>90714</xdr:rowOff>
    </xdr:to>
    <xdr:sp macro="" textlink="">
      <xdr:nvSpPr>
        <xdr:cNvPr id="9" name="Tekstvak 8">
          <a:extLst>
            <a:ext uri="{FF2B5EF4-FFF2-40B4-BE49-F238E27FC236}">
              <a16:creationId xmlns:a16="http://schemas.microsoft.com/office/drawing/2014/main" id="{7F93AE62-29A9-4FCD-8657-7B5984E7F9DE}"/>
            </a:ext>
          </a:extLst>
        </xdr:cNvPr>
        <xdr:cNvSpPr txBox="1"/>
      </xdr:nvSpPr>
      <xdr:spPr>
        <a:xfrm>
          <a:off x="6202589" y="430893"/>
          <a:ext cx="5783036" cy="28348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Checklist</a:t>
          </a:r>
          <a:r>
            <a:rPr lang="en-US" sz="1100" b="1" baseline="0"/>
            <a:t> symbol: multi-select on/off. Filter symbol: clear selection.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3</xdr:row>
      <xdr:rowOff>19050</xdr:rowOff>
    </xdr:from>
    <xdr:to>
      <xdr:col>10</xdr:col>
      <xdr:colOff>476250</xdr:colOff>
      <xdr:row>9</xdr:row>
      <xdr:rowOff>142875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Discipline 3">
              <a:extLst>
                <a:ext uri="{FF2B5EF4-FFF2-40B4-BE49-F238E27FC236}">
                  <a16:creationId xmlns:a16="http://schemas.microsoft.com/office/drawing/2014/main" id="{7EE580D5-DCAB-41E2-A660-68274A038AC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iscipline 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62750" y="828675"/>
              <a:ext cx="1828800" cy="1647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10</xdr:col>
      <xdr:colOff>514350</xdr:colOff>
      <xdr:row>3</xdr:row>
      <xdr:rowOff>28575</xdr:rowOff>
    </xdr:from>
    <xdr:to>
      <xdr:col>13</xdr:col>
      <xdr:colOff>514350</xdr:colOff>
      <xdr:row>10</xdr:row>
      <xdr:rowOff>19050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Age Class 3">
              <a:extLst>
                <a:ext uri="{FF2B5EF4-FFF2-40B4-BE49-F238E27FC236}">
                  <a16:creationId xmlns:a16="http://schemas.microsoft.com/office/drawing/2014/main" id="{92356D0E-FD9B-4576-89AF-12DF159CD03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ge Class 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29650" y="838200"/>
              <a:ext cx="1828800" cy="1704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13</xdr:col>
      <xdr:colOff>523875</xdr:colOff>
      <xdr:row>3</xdr:row>
      <xdr:rowOff>19051</xdr:rowOff>
    </xdr:from>
    <xdr:to>
      <xdr:col>16</xdr:col>
      <xdr:colOff>523875</xdr:colOff>
      <xdr:row>10</xdr:row>
      <xdr:rowOff>1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Gender 3">
              <a:extLst>
                <a:ext uri="{FF2B5EF4-FFF2-40B4-BE49-F238E27FC236}">
                  <a16:creationId xmlns:a16="http://schemas.microsoft.com/office/drawing/2014/main" id="{BC423FEE-3FF2-4F14-AE35-30E64379FA8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ender 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67975" y="828676"/>
              <a:ext cx="1828800" cy="1695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133350</xdr:colOff>
      <xdr:row>10</xdr:row>
      <xdr:rowOff>38099</xdr:rowOff>
    </xdr:from>
    <xdr:to>
      <xdr:col>10</xdr:col>
      <xdr:colOff>523875</xdr:colOff>
      <xdr:row>26</xdr:row>
      <xdr:rowOff>9524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Grade Class 3">
              <a:extLst>
                <a:ext uri="{FF2B5EF4-FFF2-40B4-BE49-F238E27FC236}">
                  <a16:creationId xmlns:a16="http://schemas.microsoft.com/office/drawing/2014/main" id="{1847A9CC-CE8C-441E-84A5-703BEEB01EE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rade Class 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10375" y="2562224"/>
              <a:ext cx="1828800" cy="30194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13</xdr:col>
      <xdr:colOff>533400</xdr:colOff>
      <xdr:row>10</xdr:row>
      <xdr:rowOff>142874</xdr:rowOff>
    </xdr:from>
    <xdr:to>
      <xdr:col>16</xdr:col>
      <xdr:colOff>533400</xdr:colOff>
      <xdr:row>25</xdr:row>
      <xdr:rowOff>190499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6" name="Club 2">
              <a:extLst>
                <a:ext uri="{FF2B5EF4-FFF2-40B4-BE49-F238E27FC236}">
                  <a16:creationId xmlns:a16="http://schemas.microsoft.com/office/drawing/2014/main" id="{EFACB55A-6F70-4B3A-8009-EE6B6358055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lub 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77500" y="2666999"/>
              <a:ext cx="1828800" cy="2905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10</xdr:col>
      <xdr:colOff>514350</xdr:colOff>
      <xdr:row>10</xdr:row>
      <xdr:rowOff>57151</xdr:rowOff>
    </xdr:from>
    <xdr:to>
      <xdr:col>13</xdr:col>
      <xdr:colOff>514350</xdr:colOff>
      <xdr:row>17</xdr:row>
      <xdr:rowOff>171451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10" name="Athlete Entries">
              <a:extLst>
                <a:ext uri="{FF2B5EF4-FFF2-40B4-BE49-F238E27FC236}">
                  <a16:creationId xmlns:a16="http://schemas.microsoft.com/office/drawing/2014/main" id="{AE0C2A20-66F6-42C6-9A2E-A8755CEA013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thlete Entries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29650" y="2581276"/>
              <a:ext cx="1828800" cy="1447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>
    <xdr:from>
      <xdr:col>8</xdr:col>
      <xdr:colOff>57150</xdr:colOff>
      <xdr:row>1</xdr:row>
      <xdr:rowOff>38100</xdr:rowOff>
    </xdr:from>
    <xdr:to>
      <xdr:col>16</xdr:col>
      <xdr:colOff>495300</xdr:colOff>
      <xdr:row>2</xdr:row>
      <xdr:rowOff>131082</xdr:rowOff>
    </xdr:to>
    <xdr:sp macro="" textlink="">
      <xdr:nvSpPr>
        <xdr:cNvPr id="11" name="Tekstvak 10">
          <a:extLst>
            <a:ext uri="{FF2B5EF4-FFF2-40B4-BE49-F238E27FC236}">
              <a16:creationId xmlns:a16="http://schemas.microsoft.com/office/drawing/2014/main" id="{B6B81E9A-3C85-4380-818A-570242849B11}"/>
            </a:ext>
          </a:extLst>
        </xdr:cNvPr>
        <xdr:cNvSpPr txBox="1"/>
      </xdr:nvSpPr>
      <xdr:spPr>
        <a:xfrm>
          <a:off x="5629275" y="466725"/>
          <a:ext cx="5534025" cy="28348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Checklist</a:t>
          </a:r>
          <a:r>
            <a:rPr lang="en-US" sz="1100" b="1" baseline="0"/>
            <a:t> symbol: multi-select on/off. Filter symbol: clear selection.</a:t>
          </a:r>
          <a:endParaRPr lang="en-US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8</xdr:row>
      <xdr:rowOff>180976</xdr:rowOff>
    </xdr:from>
    <xdr:to>
      <xdr:col>11</xdr:col>
      <xdr:colOff>257175</xdr:colOff>
      <xdr:row>17</xdr:row>
      <xdr:rowOff>152400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Discipline 1">
              <a:extLst>
                <a:ext uri="{FF2B5EF4-FFF2-40B4-BE49-F238E27FC236}">
                  <a16:creationId xmlns:a16="http://schemas.microsoft.com/office/drawing/2014/main" id="{7FCDD002-A160-4C95-9385-C3B9208E455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iscipline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72275" y="2105026"/>
              <a:ext cx="1828800" cy="16859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123825</xdr:colOff>
      <xdr:row>1</xdr:row>
      <xdr:rowOff>342901</xdr:rowOff>
    </xdr:from>
    <xdr:to>
      <xdr:col>8</xdr:col>
      <xdr:colOff>123825</xdr:colOff>
      <xdr:row>10</xdr:row>
      <xdr:rowOff>161926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Age Class 1">
              <a:extLst>
                <a:ext uri="{FF2B5EF4-FFF2-40B4-BE49-F238E27FC236}">
                  <a16:creationId xmlns:a16="http://schemas.microsoft.com/office/drawing/2014/main" id="{424F91C8-8E72-40C0-8EF2-8DA7106AD45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ge Class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810125" y="771526"/>
              <a:ext cx="1828800" cy="1695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238125</xdr:colOff>
      <xdr:row>2</xdr:row>
      <xdr:rowOff>57151</xdr:rowOff>
    </xdr:from>
    <xdr:to>
      <xdr:col>11</xdr:col>
      <xdr:colOff>238125</xdr:colOff>
      <xdr:row>8</xdr:row>
      <xdr:rowOff>123825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Gender 1">
              <a:extLst>
                <a:ext uri="{FF2B5EF4-FFF2-40B4-BE49-F238E27FC236}">
                  <a16:creationId xmlns:a16="http://schemas.microsoft.com/office/drawing/2014/main" id="{7E09475D-8E9C-47CC-BB4B-7FFFDB7F114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ender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53225" y="838201"/>
              <a:ext cx="1828800" cy="12096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123825</xdr:colOff>
      <xdr:row>11</xdr:row>
      <xdr:rowOff>28576</xdr:rowOff>
    </xdr:from>
    <xdr:to>
      <xdr:col>8</xdr:col>
      <xdr:colOff>123825</xdr:colOff>
      <xdr:row>17</xdr:row>
      <xdr:rowOff>66676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Grade Class 1">
              <a:extLst>
                <a:ext uri="{FF2B5EF4-FFF2-40B4-BE49-F238E27FC236}">
                  <a16:creationId xmlns:a16="http://schemas.microsoft.com/office/drawing/2014/main" id="{619E54DD-58AF-4627-811F-FE55642F5B5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rade Class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810125" y="2524126"/>
              <a:ext cx="1828800" cy="11811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>
    <xdr:from>
      <xdr:col>5</xdr:col>
      <xdr:colOff>104775</xdr:colOff>
      <xdr:row>1</xdr:row>
      <xdr:rowOff>19050</xdr:rowOff>
    </xdr:from>
    <xdr:to>
      <xdr:col>11</xdr:col>
      <xdr:colOff>533400</xdr:colOff>
      <xdr:row>1</xdr:row>
      <xdr:rowOff>266700</xdr:rowOff>
    </xdr:to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BDF961BA-91B5-453D-A3BD-170D3377F024}"/>
            </a:ext>
          </a:extLst>
        </xdr:cNvPr>
        <xdr:cNvSpPr txBox="1"/>
      </xdr:nvSpPr>
      <xdr:spPr>
        <a:xfrm>
          <a:off x="4791075" y="447675"/>
          <a:ext cx="4086225" cy="2476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Checklist</a:t>
          </a:r>
          <a:r>
            <a:rPr lang="en-US" sz="1100" b="1" baseline="0"/>
            <a:t> symbol: multi-select on/off. Filter symbol: clear selection.</a:t>
          </a:r>
          <a:endParaRPr lang="en-US" sz="1100" b="1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ir Stenhuijs" refreshedDate="43130.703934722223" createdVersion="6" refreshedVersion="6" minRefreshableVersion="3" recordCount="343">
  <cacheSource type="worksheet">
    <worksheetSource ref="A1:M344" sheet="Data input"/>
  </cacheSource>
  <cacheFields count="13">
    <cacheField name="Category" numFmtId="0">
      <sharedItems/>
    </cacheField>
    <cacheField name="Discipline" numFmtId="0">
      <sharedItems count="4">
        <s v="Tul"/>
        <s v="Sparring"/>
        <s v="Power Breaking"/>
        <s v="Overall Sparring"/>
      </sharedItems>
    </cacheField>
    <cacheField name="Age Class" numFmtId="0">
      <sharedItems count="5">
        <s v="Youth"/>
        <s v="Junior"/>
        <s v="Senior"/>
        <s v="Junior/Senior"/>
        <s v="Youth/Junior"/>
      </sharedItems>
    </cacheField>
    <cacheField name="Gender" numFmtId="0">
      <sharedItems count="3">
        <s v="Female"/>
        <s v="Male"/>
        <s v="Female/Male"/>
      </sharedItems>
    </cacheField>
    <cacheField name="Grade Class" numFmtId="0">
      <sharedItems count="3">
        <s v="Colored Belt"/>
        <s v="Black Belt"/>
        <s v="Colored/Black Belt"/>
      </sharedItems>
    </cacheField>
    <cacheField name="Result" numFmtId="0">
      <sharedItems count="7">
        <s v="2. Silver"/>
        <s v="3. Bronze"/>
        <s v="1. Gold"/>
        <s v="Bronze" u="1"/>
        <s v="Silver" u="1"/>
        <s v="Gold" u="1"/>
        <s v="2. Gold" u="1"/>
      </sharedItems>
    </cacheField>
    <cacheField name="Name" numFmtId="0">
      <sharedItems count="279">
        <s v="LÃ¶dschack Leni"/>
        <s v="Jakob Jenna"/>
        <s v="Wittwer Fiona"/>
        <s v="Ahnin Lina"/>
        <s v="Saccomanno Lucas"/>
        <s v="Pecchia Luca"/>
        <s v="Guerrieri Daniele"/>
        <s v="Galli Clara"/>
        <s v="Breukel Laurie"/>
        <s v="Benedos Mauro"/>
        <s v="Lauri Giada"/>
        <s v="Algoo Naomi"/>
        <s v="Algoo Destiny"/>
        <s v="Jellema Dyon"/>
        <s v="van_Gerven Emy"/>
        <s v="de_Louweren Morris"/>
        <s v="Bruisten Rens"/>
        <s v="Ince Cian"/>
        <s v="O_Connor Shauna"/>
        <s v="Orlowski Jakub"/>
        <s v="Cawley Adam"/>
        <s v="van_Duijnhoven Andres"/>
        <s v="Dankers Jerom"/>
        <s v="Keijers Denise"/>
        <s v="Ter_Burg Jersey"/>
        <s v="Job Maassen"/>
        <s v="Christian Tobisch"/>
        <s v="Henraath Nick"/>
        <s v="van_den_Elsen Sem"/>
        <s v="Gubbels Maartje"/>
        <s v="Gubbels Jorg"/>
        <s v="van_de_Westelaken Bryan"/>
        <s v="Pura Maxine"/>
        <s v="Kokko Juuso"/>
        <s v="EvÃ¤soja Mona"/>
        <s v="Kokko Markus"/>
        <s v="Kivinen Minna"/>
        <s v="Rintanen Antti"/>
        <s v="Babin Petr"/>
        <s v="Thompson Lily"/>
        <s v="Brider Isabel"/>
        <s v="Mattsson Lucas"/>
        <s v="Linden Adam"/>
        <s v="Hedlund Jakob"/>
        <s v="Helamb Adam"/>
        <s v="Van_Lierde Tabitha"/>
        <s v="Rombaut Hans"/>
        <s v="Sherwin Eimear"/>
        <s v="pender Alan"/>
        <s v="pender luke"/>
        <s v="Li Selma"/>
        <s v="Ayala_Trujillo Valerie"/>
        <s v="Ayala_Trujillo Luna_Silvana"/>
        <s v="El_Ferkhani Omar"/>
        <s v="Taylor Nicolas"/>
        <s v="Williams Reuben"/>
        <s v="Allai Shereen"/>
        <s v="van_Gils Daimy"/>
        <s v="Strijkert Chella"/>
        <s v="Gerrits Brittney"/>
        <s v="Allai Mohamed_Adil"/>
        <s v="Leenhard Jeno"/>
        <s v="Kassem Sara"/>
        <s v="Bosman Aidan"/>
        <s v="Hemmers Caitlin"/>
        <s v="Bok Ivar"/>
        <s v="Meszaros David"/>
        <s v="Khan Tayeb"/>
        <s v="Liouzhri Amin"/>
        <s v="Bakic Mateja"/>
        <s v="Delrock Mick"/>
        <s v="Leenhard Demi"/>
        <s v="Groeneveld Isa"/>
        <s v="Behonek Lisanne"/>
        <s v="de_Rijke Merel"/>
        <s v="Diefenbach Fenne"/>
        <s v="Labrie Yra"/>
        <s v="Delrock Sam"/>
        <s v="Labrie Pom"/>
        <s v="Meppelder Nina"/>
        <s v="Springvloet Tim"/>
        <s v="Szpak Paulina"/>
        <s v="JabÅ‚oÅ„ska Olga"/>
        <s v="Sztucka Kinga"/>
        <s v="Brewus Jakub"/>
        <s v="Konik Karolina"/>
        <s v="SÅ‚odkowski Bartosz"/>
        <s v="CieÅ›liÅ„ska Kinga"/>
        <s v="CeliÅ„ska Sylwia"/>
        <s v="CieÅ›liÅ„ska Patrycja"/>
        <s v="DzieÅ„kowska Paulina"/>
        <s v="MARTELLA LAURA"/>
        <s v="FOLIGNO GIACOMO"/>
        <s v="BIANCO ANTONIO"/>
        <s v="CALOGIURI RICCARDO"/>
        <s v="DE_GIORGI ALESSANDRA"/>
        <s v="CHIRIATTI ANGELO"/>
        <s v="CANANA LUIGI"/>
        <s v="Robinson Lucy"/>
        <s v="Evans Ieuan"/>
        <s v="Widerska Viviana"/>
        <s v="Widerski Sewerian"/>
        <s v="McFarland Ruby"/>
        <s v="Cross Ethan"/>
        <s v="Small Cody"/>
        <s v="Richards William"/>
        <s v="Weston Mathew"/>
        <s v="Lyer Silvia"/>
        <s v="Indarto Bayu"/>
        <s v="Stofbergen Ben"/>
        <s v="Sliva Martina"/>
        <s v="van_de_Watering Joey"/>
        <s v="IkÃ¤heimonen Miro"/>
        <s v="Hickey Abi"/>
        <s v="Greene Emma"/>
        <s v="Doyle Elle"/>
        <s v="Smullen Stephen"/>
        <s v="Fitzsimons Sarah"/>
        <s v="Tracey Katelyn"/>
        <s v="Lehane Ruairi"/>
        <s v="Brerton Cian"/>
        <s v="Power Adam"/>
        <s v="Mazolla Rafaele"/>
        <s v="Finglas Joshua"/>
        <s v="Quinn Rebecca"/>
        <s v="Andrews Sean"/>
        <s v="Power Jamie"/>
        <s v="Ivanchuk Andrew"/>
        <s v="Kiely Warren"/>
        <s v="Bien Bartosz"/>
        <s v="Falowski Kamil"/>
        <s v="Xheladini Leard"/>
        <s v="Gluszek Michal"/>
        <s v="Lehane Jennifer"/>
        <s v="Lehane Sarah"/>
        <s v="Magee Maeve"/>
        <s v="McGrath Luke"/>
        <s v="Ivanchuk Rostislav"/>
        <s v="Lehane Isabel"/>
        <s v="McBride Erin"/>
        <s v="BIAN NABERNIK"/>
        <s v="BARADA TYRA"/>
        <s v="AZIRI NAKI"/>
        <s v="Å½AGAR_SLEMENÅ EK ALISA"/>
        <s v="KITEK NINA"/>
        <s v="ZAGORANSKI Å½IGA"/>
        <s v="HOJS SVEN"/>
        <s v="GRUNT MAJ"/>
        <s v="BRATUÅ EK JAN"/>
        <s v="PRELOÅ½NIK ALEN"/>
        <s v="TYUTYUNNYK OLEKSANDR"/>
        <s v="Korolovych Dasha"/>
        <s v="Voroh Natalia"/>
        <s v="Shkvarok Diana"/>
        <s v="Solovey Vitalii"/>
        <s v="Meulen Teun"/>
        <s v="van_Dijk Lucas"/>
        <s v="van_Veghel Tommie"/>
        <s v="Lans Job"/>
        <s v="Bekx Gijs"/>
        <s v="McRoberts Catriona"/>
        <s v="McRoberts Michael"/>
        <s v="Brown Gilles"/>
        <s v="v/d_Wijngaart Kiki"/>
        <s v="Jongejan Sam"/>
        <s v="Rook Bo"/>
        <s v="vd_Wijngaart Daphne"/>
        <s v="Oranje Cody"/>
        <s v="Drevijn Nikki"/>
        <s v="Kreffer Deejay"/>
        <s v="vd_Wijngaart Lisa"/>
        <s v="Loke Daisy"/>
        <s v="Scheffel Viviane"/>
        <s v="Kramer Mike"/>
        <s v="Dalkic Semih"/>
        <s v="Sinner Andrea"/>
        <s v="Alshwikh_Alabd Yasmen"/>
        <s v="Alshwikh_Alabd Laren"/>
        <s v="Kien Luis_Marc"/>
        <s v="Alshwikh_Alabd Mohamd_Said"/>
        <s v="Bouymejjan Khalila"/>
        <s v="Kien Josephine"/>
        <s v="Baldeau Sina"/>
        <s v="Bouymejjan Lina"/>
        <s v="Rosenbaum Joanne"/>
        <s v="Aldmlkhi Moaaz"/>
        <s v="DAmato Collien"/>
        <s v="MÃ¼ller Justin"/>
        <s v="Meier Bernard"/>
        <s v="de_Nijs Oscar"/>
        <s v="Troudes Britt"/>
        <s v="Wessels Anna"/>
        <s v="Wessels Isabella"/>
        <s v="weide_van_der jazzlynn"/>
        <s v="Sleeuwenhoek Saona"/>
        <s v="Boyd Verspuij"/>
        <s v="mitgenberg melanie"/>
        <s v="Preys Matteo"/>
        <s v="Delaye Arthur"/>
        <s v="Nissa-Efouba Franck"/>
        <s v="Edel Jaycen"/>
        <s v="van_de_Veerdonk Chris"/>
        <s v="Venner Daan"/>
        <s v="Huselman Erik"/>
        <s v="Bats Jarno"/>
        <s v="Verbiest Phi"/>
        <s v="Gurbonov NicolaÃ¯"/>
        <s v="Schuddinck Rune"/>
        <s v="De_Schuyter Miel"/>
        <s v="Heus Silke"/>
        <s v="Lingers Kayden"/>
        <s v="Woen_Tjoen_Soen Roche"/>
        <s v="Hoekveen Lennart"/>
        <s v="Abbaspoor Abbas"/>
        <s v="Ahmed Apdullah"/>
        <s v="Ahmed Salah"/>
        <s v="Rosidik Jafar"/>
        <s v="OeuCheng Tigor_Lee"/>
        <s v="Raji Ayman"/>
        <s v="Louws Damian"/>
        <s v="Eghuizen Twan"/>
        <s v="Westerink Indy"/>
        <s v="Sibbing Anne"/>
        <s v="Kroes Ramon"/>
        <s v="Jacobs Djen"/>
        <s v="Foster Grace"/>
        <s v="Bateman Kado"/>
        <s v="Oralalp Beliz"/>
        <s v="vd_Donk Merle"/>
        <s v="Klijn Lucas"/>
        <s v="Arts Tygo"/>
        <s v="vd_Linden Sem"/>
        <s v="van_Rossum Sebastiaan"/>
        <s v="Lobregt Sylvana"/>
        <s v="Danen Luuk"/>
        <s v="Smeets Julian"/>
        <s v="Kaddouri Jaouad"/>
        <s v="Versteeg Jochem"/>
        <s v="Schoots Tessa"/>
        <s v="Veer_van_der Sven"/>
        <s v="van_straaten benjamin"/>
        <s v="van_der_Zande Imke"/>
        <s v="van_den_Berk Lieke"/>
        <s v="van_den_Berk Stef"/>
        <s v="van_Krieken Bjorn"/>
        <s v="Ohtonen Joni"/>
        <s v="Autio Teemu"/>
        <s v="Ulvinen Leevi"/>
        <s v="Feyza Agcabuga"/>
        <s v="Selim Agcabuga"/>
        <s v="RaÃ©d Salame"/>
        <s v="Ahmed rmadan"/>
        <s v="Rmadan AL_-_AMIN"/>
        <s v="Affara Djamal"/>
        <s v="Koopmans Saskia"/>
        <s v="Tjemmes Leon"/>
        <s v="Anholt Monica"/>
        <s v="van_Eijken Marina"/>
        <s v="Van_der_Stok Kriz"/>
        <s v="van_Eijken Sandra"/>
        <s v="Van_Steen Mats"/>
        <s v="Zor Efe"/>
        <s v="Ramaker Pebbles"/>
        <s v="Avdagic Tarik"/>
        <s v="Lind Mats"/>
        <s v="Lind Marielle"/>
        <s v="Lind Madeleine"/>
        <s v="Drange Espen"/>
        <s v="Iversen Stine"/>
        <s v="BjÃ¸rnstad Julie"/>
        <s v="Naurdinov Magomed"/>
        <s v="Loodtz Theo"/>
        <s v="KÃ¶ssling Kevin"/>
        <s v="Hartwig Andreas"/>
        <s v="Eilertsen Jack"/>
        <s v="Steinkjer Ingebrigt"/>
        <s v="Brekke_Medin Nanna"/>
        <s v="Marketz Lea"/>
        <s v="Ramesh Reeshanth"/>
      </sharedItems>
    </cacheField>
    <cacheField name="Clubnaam (onbewerkt)" numFmtId="0">
      <sharedItems/>
    </cacheField>
    <cacheField name="Club" numFmtId="0">
      <sharedItems count="59">
        <s v="1. Walsumer JC"/>
        <s v="A.S.D.Dojang Rising Hwarang Buccinasco"/>
        <s v="BOOZ ITF Taekwon-Do"/>
        <s v="Born to Fly A.s.d"/>
        <s v="Chong Do Kwan"/>
        <s v="Chong Do Kwan S&amp;B"/>
        <s v="Cork ITA"/>
        <s v="Cork TKD"/>
        <s v="Difesa Sports"/>
        <s v="Espoo TKD Club"/>
        <s v="ETA London"/>
        <s v="Frolunda TKD"/>
        <s v="Ge-Baek"/>
        <s v="Inspiration Taekwon-Do"/>
        <s v="ITF ÅL TAEKWON-DO KLUBB"/>
        <s v="ITF Brussels"/>
        <s v="ITF Fusion"/>
        <s v="Kassem Gym"/>
        <s v="Koguryo"/>
        <s v="LKS Sparta Głubczyce"/>
        <s v="Lubelski Sportowy Klub Taekwon-Do"/>
        <s v="MARTELLA TEAM"/>
        <s v="NE-SPORT TAEKWON-DO CLUB"/>
        <s v="NWTU Landeskader"/>
        <s v="Ohdokwan"/>
        <s v="RasBudo ITF Taekwon-do rf"/>
        <s v="River Valley Ashbourne Taekwon do"/>
        <s v="SLOVENIA TEAM"/>
        <s v="SOLOVEY TEAM"/>
        <s v="Soo Bak-Gi"/>
        <s v="South queensferry TKD"/>
        <s v="Sportschool Tim Kool"/>
        <s v="Sportschule Monheim"/>
        <s v="sportschuledamato"/>
        <s v="Sung Zang Groningen"/>
        <s v="Suokjang"/>
        <s v="Synergy TKD"/>
        <s v="T.A.Nimjae"/>
        <s v="Taekwon- Do So San "/>
        <s v="Taekwon-Do Academy Graziella Idili"/>
        <s v="Taekwon-Do Center Deurne"/>
        <s v="Taekwon-do Club Gent"/>
        <s v="Taekwon-Do IN NAE DO KWAN"/>
        <s v="Taekwondo Martial Arts Center Delft "/>
        <s v="Taekwondo Middelburg"/>
        <s v="Taekwon-Do School Martowirono"/>
        <s v="Taekwondo sports association"/>
        <s v="Taekwon-Do Team Vrijsen"/>
        <s v="Taekwon-Do Vereniging Hwa Rangdo  - Zeewolde"/>
        <s v="taekwondo-beuk"/>
        <s v="Taekyon Berghem"/>
        <s v="Tampere Taekwon-Do"/>
        <s v="Tan Gun Sports e.V."/>
        <s v="Tapilatu Sportcenter"/>
        <s v="Team Carvalho Sports / TS Amsterdam"/>
        <s v="Team West Norway"/>
        <s v="Tosan Bad Oyenhausen"/>
        <s v="Trondheim Taekwon-Do Klubb"/>
        <s v="TV Brechten"/>
      </sharedItems>
    </cacheField>
    <cacheField name="Female" numFmtId="0">
      <sharedItems containsSemiMixedTypes="0" containsString="0" containsNumber="1" containsInteger="1" minValue="0" maxValue="40"/>
    </cacheField>
    <cacheField name="Male" numFmtId="0">
      <sharedItems containsSemiMixedTypes="0" containsString="0" containsNumber="1" containsInteger="1" minValue="0" maxValue="49"/>
    </cacheField>
    <cacheField name="Total entries" numFmtId="0">
      <sharedItems containsSemiMixedTypes="0" containsString="0" containsNumber="1" containsInteger="1" minValue="4" maxValue="89"/>
    </cacheField>
    <cacheField name="Total Athletes" numFmtId="0">
      <sharedItems containsSemiMixedTypes="0" containsString="0" containsNumber="1" containsInteger="1" minValue="2" maxValue="38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air Stenhuijs" refreshedDate="43130.709127199072" createdVersion="6" refreshedVersion="6" minRefreshableVersion="3" recordCount="343">
  <cacheSource type="worksheet">
    <worksheetSource ref="A1:O344" sheet="Data input"/>
  </cacheSource>
  <cacheFields count="15">
    <cacheField name="Category" numFmtId="0">
      <sharedItems/>
    </cacheField>
    <cacheField name="Discipline" numFmtId="0">
      <sharedItems count="4">
        <s v="Tul"/>
        <s v="Sparring"/>
        <s v="Power Breaking"/>
        <s v="Overall Sparring"/>
      </sharedItems>
    </cacheField>
    <cacheField name="Age Class" numFmtId="0">
      <sharedItems count="5">
        <s v="Youth"/>
        <s v="Junior"/>
        <s v="Senior"/>
        <s v="Junior/Senior"/>
        <s v="Youth/Junior"/>
      </sharedItems>
    </cacheField>
    <cacheField name="Gender" numFmtId="0">
      <sharedItems count="3">
        <s v="Female"/>
        <s v="Male"/>
        <s v="Female/Male"/>
      </sharedItems>
    </cacheField>
    <cacheField name="Grade Class" numFmtId="0">
      <sharedItems count="3">
        <s v="Colored Belt"/>
        <s v="Black Belt"/>
        <s v="Colored/Black Belt"/>
      </sharedItems>
    </cacheField>
    <cacheField name="Result" numFmtId="0">
      <sharedItems count="3">
        <s v="2. Silver"/>
        <s v="3. Bronze"/>
        <s v="1. Gold"/>
      </sharedItems>
    </cacheField>
    <cacheField name="Name" numFmtId="0">
      <sharedItems/>
    </cacheField>
    <cacheField name="Clubnaam (onbewerkt)" numFmtId="0">
      <sharedItems/>
    </cacheField>
    <cacheField name="Club" numFmtId="0">
      <sharedItems count="59">
        <s v="1. Walsumer JC"/>
        <s v="A.S.D.Dojang Rising Hwarang Buccinasco"/>
        <s v="BOOZ ITF Taekwon-Do"/>
        <s v="Born to Fly A.s.d"/>
        <s v="Chong Do Kwan"/>
        <s v="Chong Do Kwan S&amp;B"/>
        <s v="Cork ITA"/>
        <s v="Cork TKD"/>
        <s v="Difesa Sports"/>
        <s v="Espoo TKD Club"/>
        <s v="ETA London"/>
        <s v="Frolunda TKD"/>
        <s v="Ge-Baek"/>
        <s v="Inspiration Taekwon-Do"/>
        <s v="ITF ÅL TAEKWON-DO KLUBB"/>
        <s v="ITF Brussels"/>
        <s v="ITF Fusion"/>
        <s v="Kassem Gym"/>
        <s v="Koguryo"/>
        <s v="LKS Sparta Głubczyce"/>
        <s v="Lubelski Sportowy Klub Taekwon-Do"/>
        <s v="MARTELLA TEAM"/>
        <s v="NE-SPORT TAEKWON-DO CLUB"/>
        <s v="NWTU Landeskader"/>
        <s v="Ohdokwan"/>
        <s v="RasBudo ITF Taekwon-do rf"/>
        <s v="River Valley Ashbourne Taekwon do"/>
        <s v="SLOVENIA TEAM"/>
        <s v="SOLOVEY TEAM"/>
        <s v="Soo Bak-Gi"/>
        <s v="South queensferry TKD"/>
        <s v="Sportschool Tim Kool"/>
        <s v="Sportschule Monheim"/>
        <s v="sportschuledamato"/>
        <s v="Sung Zang Groningen"/>
        <s v="Suokjang"/>
        <s v="Synergy TKD"/>
        <s v="T.A.Nimjae"/>
        <s v="Taekwon- Do So San "/>
        <s v="Taekwon-Do Academy Graziella Idili"/>
        <s v="Taekwon-Do Center Deurne"/>
        <s v="Taekwon-do Club Gent"/>
        <s v="Taekwon-Do IN NAE DO KWAN"/>
        <s v="Taekwondo Martial Arts Center Delft "/>
        <s v="Taekwondo Middelburg"/>
        <s v="Taekwon-Do School Martowirono"/>
        <s v="Taekwondo sports association"/>
        <s v="Taekwon-Do Team Vrijsen"/>
        <s v="Taekwon-Do Vereniging Hwa Rangdo  - Zeewolde"/>
        <s v="taekwondo-beuk"/>
        <s v="Taekyon Berghem"/>
        <s v="Tampere Taekwon-Do"/>
        <s v="Tan Gun Sports e.V."/>
        <s v="Tapilatu Sportcenter"/>
        <s v="Team Carvalho Sports / TS Amsterdam"/>
        <s v="Team West Norway"/>
        <s v="Tosan Bad Oyenhausen"/>
        <s v="Trondheim Taekwon-Do Klubb"/>
        <s v="TV Brechten"/>
      </sharedItems>
    </cacheField>
    <cacheField name="Female" numFmtId="0">
      <sharedItems containsSemiMixedTypes="0" containsString="0" containsNumber="1" containsInteger="1" minValue="0" maxValue="40"/>
    </cacheField>
    <cacheField name="Male" numFmtId="0">
      <sharedItems containsSemiMixedTypes="0" containsString="0" containsNumber="1" containsInteger="1" minValue="0" maxValue="49"/>
    </cacheField>
    <cacheField name="Total entries" numFmtId="0">
      <sharedItems containsSemiMixedTypes="0" containsString="0" containsNumber="1" containsInteger="1" minValue="4" maxValue="89" count="29">
        <n v="23"/>
        <n v="17"/>
        <n v="6"/>
        <n v="8"/>
        <n v="12"/>
        <n v="15"/>
        <n v="5"/>
        <n v="41"/>
        <n v="18"/>
        <n v="4"/>
        <n v="13"/>
        <n v="16"/>
        <n v="9"/>
        <n v="44"/>
        <n v="26"/>
        <n v="24"/>
        <n v="25"/>
        <n v="11"/>
        <n v="89"/>
        <n v="30"/>
        <n v="7"/>
        <n v="35"/>
        <n v="19"/>
        <n v="14"/>
        <n v="20"/>
        <n v="29"/>
        <n v="31"/>
        <n v="49"/>
        <n v="22"/>
      </sharedItems>
    </cacheField>
    <cacheField name="Total Athletes" numFmtId="0">
      <sharedItems containsSemiMixedTypes="0" containsString="0" containsNumber="1" containsInteger="1" minValue="2" maxValue="38" count="19">
        <n v="12"/>
        <n v="6"/>
        <n v="4"/>
        <n v="8"/>
        <n v="2"/>
        <n v="3"/>
        <n v="22"/>
        <n v="9"/>
        <n v="5"/>
        <n v="36"/>
        <n v="14"/>
        <n v="7"/>
        <n v="13"/>
        <n v="38"/>
        <n v="18"/>
        <n v="11"/>
        <n v="10"/>
        <n v="17"/>
        <n v="19"/>
      </sharedItems>
    </cacheField>
    <cacheField name="Club Entries" numFmtId="0">
      <sharedItems count="4">
        <s v="D. &gt; 20 Entries"/>
        <s v="C. 11-20 Entries"/>
        <s v="B. 6-10 Entries"/>
        <s v="A. 0-5 Entries"/>
      </sharedItems>
    </cacheField>
    <cacheField name="Athlete Entries" numFmtId="0">
      <sharedItems count="4">
        <s v="C. 11-20 Athletes"/>
        <s v="B. 6-10 Athletes"/>
        <s v="A. 0-5 Athletes"/>
        <s v="D. &gt; 20 Athletes"/>
      </sharedItems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3">
  <r>
    <s v="01006 Tul Youth 6-13 F D G10-G08"/>
    <x v="0"/>
    <x v="0"/>
    <x v="0"/>
    <x v="0"/>
    <x v="0"/>
    <x v="0"/>
    <s v="1. Walsumer JC(1. WJC)"/>
    <x v="0"/>
    <n v="16"/>
    <n v="7"/>
    <n v="23"/>
    <n v="12"/>
  </r>
  <r>
    <s v="02010 Sparring Youth 6-13 F B G04-G01 -160 cm"/>
    <x v="1"/>
    <x v="0"/>
    <x v="0"/>
    <x v="0"/>
    <x v="0"/>
    <x v="1"/>
    <s v="1. Walsumer JC(1. WJC)"/>
    <x v="0"/>
    <n v="16"/>
    <n v="7"/>
    <n v="23"/>
    <n v="12"/>
  </r>
  <r>
    <s v="02011 Sparring Youth 6-13 F B G04-G01 -175 cm"/>
    <x v="1"/>
    <x v="0"/>
    <x v="0"/>
    <x v="0"/>
    <x v="0"/>
    <x v="2"/>
    <s v="1. Walsumer JC(1. WJC)"/>
    <x v="0"/>
    <n v="16"/>
    <n v="7"/>
    <n v="23"/>
    <n v="12"/>
  </r>
  <r>
    <s v="02016 Sparring Youth 6-13 F C/D G10-G05 -160 cm"/>
    <x v="1"/>
    <x v="0"/>
    <x v="0"/>
    <x v="0"/>
    <x v="0"/>
    <x v="3"/>
    <s v="1. Walsumer JC(1. WJC)"/>
    <x v="0"/>
    <n v="16"/>
    <n v="7"/>
    <n v="23"/>
    <n v="12"/>
  </r>
  <r>
    <s v="02019 Sparring Youth 6-13 F D G10-G08 -130 cm"/>
    <x v="1"/>
    <x v="0"/>
    <x v="0"/>
    <x v="0"/>
    <x v="0"/>
    <x v="0"/>
    <s v="1. Walsumer JC(1. WJC)"/>
    <x v="0"/>
    <n v="16"/>
    <n v="7"/>
    <n v="23"/>
    <n v="12"/>
  </r>
  <r>
    <s v="01020 Tul Junior 14-17 M A D02"/>
    <x v="0"/>
    <x v="1"/>
    <x v="1"/>
    <x v="1"/>
    <x v="0"/>
    <x v="4"/>
    <s v="A.S.D.Dojang Rising Hwarang Buccinasco(Hwarang Buccinasco)"/>
    <x v="1"/>
    <n v="6"/>
    <n v="11"/>
    <n v="17"/>
    <n v="6"/>
  </r>
  <r>
    <s v="01034 Tul Senior 18+ M A D02"/>
    <x v="0"/>
    <x v="2"/>
    <x v="1"/>
    <x v="1"/>
    <x v="0"/>
    <x v="5"/>
    <s v="A.S.D.Dojang Rising Hwarang Buccinasco(Hwarang Buccinasco)"/>
    <x v="1"/>
    <n v="6"/>
    <n v="11"/>
    <n v="17"/>
    <n v="6"/>
  </r>
  <r>
    <s v="02082 Sparring Junior 14-17 M B G04-G01 -68 kg"/>
    <x v="1"/>
    <x v="1"/>
    <x v="1"/>
    <x v="0"/>
    <x v="0"/>
    <x v="6"/>
    <s v="A.S.D.Dojang Rising Hwarang Buccinasco(Hwarang Buccinasco)"/>
    <x v="1"/>
    <n v="6"/>
    <n v="11"/>
    <n v="17"/>
    <n v="6"/>
  </r>
  <r>
    <s v="02097 Sparring Senior 18+ F A D01-D06 -50 kg"/>
    <x v="1"/>
    <x v="2"/>
    <x v="0"/>
    <x v="1"/>
    <x v="1"/>
    <x v="7"/>
    <s v="A.S.D.Dojang Rising Hwarang Buccinasco(Hwarang Buccinasco)"/>
    <x v="1"/>
    <n v="6"/>
    <n v="11"/>
    <n v="17"/>
    <n v="6"/>
  </r>
  <r>
    <s v="02123 Sparring Senior 18+ M A D01-D06 -70 kg"/>
    <x v="1"/>
    <x v="2"/>
    <x v="1"/>
    <x v="1"/>
    <x v="1"/>
    <x v="5"/>
    <s v="A.S.D.Dojang Rising Hwarang Buccinasco(Hwarang Buccinasco)"/>
    <x v="1"/>
    <n v="6"/>
    <n v="11"/>
    <n v="17"/>
    <n v="6"/>
  </r>
  <r>
    <s v="01017 Tul Junior 14-17 F C G07-G05"/>
    <x v="0"/>
    <x v="1"/>
    <x v="0"/>
    <x v="0"/>
    <x v="1"/>
    <x v="8"/>
    <s v="BOOZ ITF Taekwon-Do(BOOZ)"/>
    <x v="2"/>
    <n v="5"/>
    <n v="1"/>
    <n v="6"/>
    <n v="4"/>
  </r>
  <r>
    <s v="02065 Sparring Junior 14-17 F C G07-G05 +60 kg"/>
    <x v="1"/>
    <x v="1"/>
    <x v="0"/>
    <x v="0"/>
    <x v="2"/>
    <x v="8"/>
    <s v="BOOZ ITF Taekwon-Do(BOOZ)"/>
    <x v="2"/>
    <n v="5"/>
    <n v="1"/>
    <n v="6"/>
    <n v="4"/>
  </r>
  <r>
    <s v="01036 Tul Senior 18+ M B G04-G01"/>
    <x v="0"/>
    <x v="2"/>
    <x v="1"/>
    <x v="0"/>
    <x v="2"/>
    <x v="9"/>
    <s v="Born to Fly A.s.d(BTF)"/>
    <x v="3"/>
    <n v="2"/>
    <n v="6"/>
    <n v="8"/>
    <n v="4"/>
  </r>
  <r>
    <s v="01038 Tul Senior 18+ M/F D G10-G08"/>
    <x v="0"/>
    <x v="2"/>
    <x v="2"/>
    <x v="0"/>
    <x v="0"/>
    <x v="10"/>
    <s v="Born to Fly A.s.d(BTF)"/>
    <x v="3"/>
    <n v="2"/>
    <n v="6"/>
    <n v="8"/>
    <n v="4"/>
  </r>
  <r>
    <s v="02094 Sparring Junior/Senior 14+ M/F D G10-G08 -68 kg"/>
    <x v="1"/>
    <x v="3"/>
    <x v="2"/>
    <x v="0"/>
    <x v="2"/>
    <x v="10"/>
    <s v="Born to Fly A.s.d(BTF)"/>
    <x v="3"/>
    <n v="2"/>
    <n v="6"/>
    <n v="8"/>
    <n v="4"/>
  </r>
  <r>
    <s v="02130 Sparring Senior 18+ M B G04-G01 -78 kg"/>
    <x v="1"/>
    <x v="2"/>
    <x v="1"/>
    <x v="0"/>
    <x v="2"/>
    <x v="9"/>
    <s v="Born to Fly A.s.d(BTF)"/>
    <x v="3"/>
    <n v="2"/>
    <n v="6"/>
    <n v="8"/>
    <n v="4"/>
  </r>
  <r>
    <s v="02015 Sparring Youth 6-13 F C G07-G05 -150 cm"/>
    <x v="1"/>
    <x v="0"/>
    <x v="0"/>
    <x v="0"/>
    <x v="1"/>
    <x v="11"/>
    <s v="Chong Do Kwan(CDK)"/>
    <x v="4"/>
    <n v="8"/>
    <n v="4"/>
    <n v="12"/>
    <n v="6"/>
  </r>
  <r>
    <s v="02016 Sparring Youth 6-13 F C/D G10-G05 -160 cm"/>
    <x v="1"/>
    <x v="0"/>
    <x v="0"/>
    <x v="0"/>
    <x v="2"/>
    <x v="12"/>
    <s v="Chong Do Kwan(CDK)"/>
    <x v="4"/>
    <n v="8"/>
    <n v="4"/>
    <n v="12"/>
    <n v="6"/>
  </r>
  <r>
    <s v="02043 Sparring Youth 6-13 M D G10-G08 -130 cm"/>
    <x v="1"/>
    <x v="0"/>
    <x v="1"/>
    <x v="0"/>
    <x v="1"/>
    <x v="13"/>
    <s v="Chong Do Kwan(CDK)"/>
    <x v="4"/>
    <n v="8"/>
    <n v="4"/>
    <n v="12"/>
    <n v="6"/>
  </r>
  <r>
    <s v="02016 Sparring Youth 6-13 F C/D G10-G05 -160 cm"/>
    <x v="1"/>
    <x v="0"/>
    <x v="0"/>
    <x v="0"/>
    <x v="1"/>
    <x v="14"/>
    <s v="Chong Do Kwan S&amp;B(CDK S&amp;B)"/>
    <x v="5"/>
    <n v="4"/>
    <n v="11"/>
    <n v="15"/>
    <n v="8"/>
  </r>
  <r>
    <s v="02041 Sparring Youth 6-13 M C G07-G05 -170 cm"/>
    <x v="1"/>
    <x v="0"/>
    <x v="1"/>
    <x v="0"/>
    <x v="0"/>
    <x v="15"/>
    <s v="Chong Do Kwan S&amp;B(CDK S&amp;B)"/>
    <x v="5"/>
    <n v="4"/>
    <n v="11"/>
    <n v="15"/>
    <n v="8"/>
  </r>
  <r>
    <s v="04004 Power Breaking Senior 18+ M A D01-D06"/>
    <x v="2"/>
    <x v="2"/>
    <x v="1"/>
    <x v="1"/>
    <x v="0"/>
    <x v="16"/>
    <s v="Chong Do Kwan S&amp;B(CDK S&amp;B)"/>
    <x v="5"/>
    <n v="4"/>
    <n v="11"/>
    <n v="15"/>
    <n v="8"/>
  </r>
  <r>
    <s v="02075 Sparring Junior 14-17 M A D01-D03 -62 kg"/>
    <x v="1"/>
    <x v="1"/>
    <x v="1"/>
    <x v="1"/>
    <x v="2"/>
    <x v="17"/>
    <s v="Cork ITA(Cork ITA )"/>
    <x v="6"/>
    <n v="0"/>
    <n v="5"/>
    <n v="5"/>
    <n v="2"/>
  </r>
  <r>
    <s v="03003 Overall Sparring Junior 14-17 M A D01-D03 -62 kg"/>
    <x v="3"/>
    <x v="1"/>
    <x v="1"/>
    <x v="1"/>
    <x v="2"/>
    <x v="17"/>
    <s v="Cork ITA(Cork ITA )"/>
    <x v="6"/>
    <n v="0"/>
    <n v="5"/>
    <n v="5"/>
    <n v="2"/>
  </r>
  <r>
    <s v="02009 Sparring Youth 6-13 F B G04-G01 -150 cm"/>
    <x v="1"/>
    <x v="0"/>
    <x v="0"/>
    <x v="0"/>
    <x v="1"/>
    <x v="18"/>
    <s v="Cork TKD(CTKD)"/>
    <x v="7"/>
    <n v="2"/>
    <n v="4"/>
    <n v="6"/>
    <n v="3"/>
  </r>
  <r>
    <s v="02034 Sparring Youth 6-13 M B G04-G01 -160 cm"/>
    <x v="1"/>
    <x v="0"/>
    <x v="1"/>
    <x v="0"/>
    <x v="0"/>
    <x v="19"/>
    <s v="Cork TKD(CTKD)"/>
    <x v="7"/>
    <n v="2"/>
    <n v="4"/>
    <n v="6"/>
    <n v="3"/>
  </r>
  <r>
    <s v="02080 Sparring Junior 14-17 M B G04-G01 -56 kg"/>
    <x v="1"/>
    <x v="1"/>
    <x v="1"/>
    <x v="0"/>
    <x v="1"/>
    <x v="20"/>
    <s v="Cork TKD(CTKD)"/>
    <x v="7"/>
    <n v="2"/>
    <n v="4"/>
    <n v="6"/>
    <n v="3"/>
  </r>
  <r>
    <s v="01009 Tul Youth 6-13 M A D01"/>
    <x v="0"/>
    <x v="0"/>
    <x v="1"/>
    <x v="1"/>
    <x v="1"/>
    <x v="21"/>
    <s v="Difesa Sports(Difesa Sports)"/>
    <x v="8"/>
    <n v="9"/>
    <n v="32"/>
    <n v="41"/>
    <n v="22"/>
  </r>
  <r>
    <s v="01036 Tul Senior 18+ M B G04-G01"/>
    <x v="0"/>
    <x v="2"/>
    <x v="1"/>
    <x v="0"/>
    <x v="0"/>
    <x v="22"/>
    <s v="Difesa Sports(Difesa Sports)"/>
    <x v="8"/>
    <n v="9"/>
    <n v="32"/>
    <n v="41"/>
    <n v="22"/>
  </r>
  <r>
    <s v="02020 Sparring Youth 6-13 F D G10-G08 -140 cm"/>
    <x v="1"/>
    <x v="0"/>
    <x v="0"/>
    <x v="0"/>
    <x v="2"/>
    <x v="23"/>
    <s v="Difesa Sports(Difesa Sports)"/>
    <x v="8"/>
    <n v="9"/>
    <n v="32"/>
    <n v="41"/>
    <n v="22"/>
  </r>
  <r>
    <s v="02020 Sparring Youth 6-13 F D G10-G08 -140 cm"/>
    <x v="1"/>
    <x v="0"/>
    <x v="0"/>
    <x v="0"/>
    <x v="0"/>
    <x v="24"/>
    <s v="Difesa Sports(Difesa Sports)"/>
    <x v="8"/>
    <n v="9"/>
    <n v="32"/>
    <n v="41"/>
    <n v="22"/>
  </r>
  <r>
    <s v="02028 Sparring Youth 6-13 M A D01-D03 -160 cm"/>
    <x v="1"/>
    <x v="0"/>
    <x v="1"/>
    <x v="0"/>
    <x v="1"/>
    <x v="25"/>
    <s v="Difesa Sports(Difesa Sports)"/>
    <x v="8"/>
    <n v="9"/>
    <n v="32"/>
    <n v="41"/>
    <n v="22"/>
  </r>
  <r>
    <s v="02039 Sparring Youth 6-13 M C G07-G05 -150 cm"/>
    <x v="1"/>
    <x v="0"/>
    <x v="1"/>
    <x v="0"/>
    <x v="2"/>
    <x v="26"/>
    <s v="Difesa Sports(Difesa Sports)"/>
    <x v="8"/>
    <n v="9"/>
    <n v="32"/>
    <n v="41"/>
    <n v="22"/>
  </r>
  <r>
    <s v="02042 Sparring Youth 6-13 M C/D G10-G05 +170 cm"/>
    <x v="1"/>
    <x v="0"/>
    <x v="1"/>
    <x v="0"/>
    <x v="2"/>
    <x v="27"/>
    <s v="Difesa Sports(Difesa Sports)"/>
    <x v="8"/>
    <n v="9"/>
    <n v="32"/>
    <n v="41"/>
    <n v="22"/>
  </r>
  <r>
    <s v="02043 Sparring Youth 6-13 M D G10-G08 -130 cm"/>
    <x v="1"/>
    <x v="0"/>
    <x v="1"/>
    <x v="0"/>
    <x v="2"/>
    <x v="28"/>
    <s v="Difesa Sports(Difesa Sports)"/>
    <x v="8"/>
    <n v="9"/>
    <n v="32"/>
    <n v="41"/>
    <n v="22"/>
  </r>
  <r>
    <s v="02099 Sparring Senior 18+ F A D01-D06 -62 kg"/>
    <x v="1"/>
    <x v="2"/>
    <x v="0"/>
    <x v="1"/>
    <x v="2"/>
    <x v="29"/>
    <s v="Difesa Sports(Difesa Sports)"/>
    <x v="8"/>
    <n v="9"/>
    <n v="32"/>
    <n v="41"/>
    <n v="22"/>
  </r>
  <r>
    <s v="02123 Sparring Senior 18+ M A D01-D06 -70 kg"/>
    <x v="1"/>
    <x v="2"/>
    <x v="1"/>
    <x v="1"/>
    <x v="2"/>
    <x v="30"/>
    <s v="Difesa Sports(Difesa Sports)"/>
    <x v="8"/>
    <n v="9"/>
    <n v="32"/>
    <n v="41"/>
    <n v="22"/>
  </r>
  <r>
    <s v="02123 Sparring Senior 18+ M A D01-D06 -70 kg"/>
    <x v="1"/>
    <x v="2"/>
    <x v="1"/>
    <x v="1"/>
    <x v="0"/>
    <x v="31"/>
    <s v="Difesa Sports(Difesa Sports)"/>
    <x v="8"/>
    <n v="9"/>
    <n v="32"/>
    <n v="41"/>
    <n v="22"/>
  </r>
  <r>
    <s v="03005 Overall Sparring Senior 18+ F A D01-D06 -62 kg"/>
    <x v="3"/>
    <x v="2"/>
    <x v="0"/>
    <x v="1"/>
    <x v="0"/>
    <x v="29"/>
    <s v="Difesa Sports(Difesa Sports)"/>
    <x v="8"/>
    <n v="9"/>
    <n v="32"/>
    <n v="41"/>
    <n v="22"/>
  </r>
  <r>
    <s v="03007 Overall Sparring Senior 18+ M A D01-D06 -70 kg"/>
    <x v="3"/>
    <x v="2"/>
    <x v="1"/>
    <x v="1"/>
    <x v="2"/>
    <x v="30"/>
    <s v="Difesa Sports(Difesa Sports)"/>
    <x v="8"/>
    <n v="9"/>
    <n v="32"/>
    <n v="41"/>
    <n v="22"/>
  </r>
  <r>
    <s v="04003 Power Breaking Senior 18+ F A D01-D06"/>
    <x v="2"/>
    <x v="2"/>
    <x v="0"/>
    <x v="1"/>
    <x v="1"/>
    <x v="32"/>
    <s v="Difesa Sports(Difesa Sports)"/>
    <x v="8"/>
    <n v="9"/>
    <n v="32"/>
    <n v="41"/>
    <n v="22"/>
  </r>
  <r>
    <s v="01010 Tul Youth 6-13 M B G04-G01"/>
    <x v="0"/>
    <x v="0"/>
    <x v="1"/>
    <x v="0"/>
    <x v="2"/>
    <x v="33"/>
    <s v="Espoo TKD Club(Espoo)"/>
    <x v="9"/>
    <n v="7"/>
    <n v="11"/>
    <n v="18"/>
    <n v="9"/>
  </r>
  <r>
    <s v="02035 Sparring Youth 6-13 M B G04-G01 -170 cm"/>
    <x v="1"/>
    <x v="0"/>
    <x v="1"/>
    <x v="0"/>
    <x v="2"/>
    <x v="33"/>
    <s v="Espoo TKD Club(Espoo)"/>
    <x v="9"/>
    <n v="7"/>
    <n v="11"/>
    <n v="18"/>
    <n v="9"/>
  </r>
  <r>
    <s v="02059 Sparring Junior 14-17 F B G04-G01 -65 kg"/>
    <x v="1"/>
    <x v="1"/>
    <x v="0"/>
    <x v="0"/>
    <x v="0"/>
    <x v="34"/>
    <s v="Espoo TKD Club(Espoo)"/>
    <x v="9"/>
    <n v="7"/>
    <n v="11"/>
    <n v="18"/>
    <n v="9"/>
  </r>
  <r>
    <s v="02078 Sparring Junior 14-17 M A D01-D03 +75 kg"/>
    <x v="1"/>
    <x v="1"/>
    <x v="1"/>
    <x v="1"/>
    <x v="0"/>
    <x v="35"/>
    <s v="Espoo TKD Club(Espoo)"/>
    <x v="9"/>
    <n v="7"/>
    <n v="11"/>
    <n v="18"/>
    <n v="9"/>
  </r>
  <r>
    <s v="02100 Sparring Senior 18+ F A/B G04-D06 -68 kg"/>
    <x v="1"/>
    <x v="2"/>
    <x v="0"/>
    <x v="2"/>
    <x v="0"/>
    <x v="36"/>
    <s v="Espoo TKD Club(Espoo)"/>
    <x v="9"/>
    <n v="7"/>
    <n v="11"/>
    <n v="18"/>
    <n v="9"/>
  </r>
  <r>
    <s v="02124 Sparring Senior 18+ M A D01-D06 -78 kg"/>
    <x v="1"/>
    <x v="2"/>
    <x v="1"/>
    <x v="1"/>
    <x v="2"/>
    <x v="37"/>
    <s v="Espoo TKD Club(Espoo)"/>
    <x v="9"/>
    <n v="7"/>
    <n v="11"/>
    <n v="18"/>
    <n v="9"/>
  </r>
  <r>
    <s v="02137 Sparring Senior 18+ M B/C G07-G01 -85 kg"/>
    <x v="1"/>
    <x v="2"/>
    <x v="1"/>
    <x v="0"/>
    <x v="1"/>
    <x v="38"/>
    <s v="Espoo TKD Club(Espoo)"/>
    <x v="9"/>
    <n v="7"/>
    <n v="11"/>
    <n v="18"/>
    <n v="9"/>
  </r>
  <r>
    <s v="03006 Overall Sparring Senior 18+ F A D01-D06 +62 kg"/>
    <x v="3"/>
    <x v="2"/>
    <x v="0"/>
    <x v="1"/>
    <x v="0"/>
    <x v="36"/>
    <s v="Espoo TKD Club(Espoo)"/>
    <x v="9"/>
    <n v="7"/>
    <n v="11"/>
    <n v="18"/>
    <n v="9"/>
  </r>
  <r>
    <s v="01014 Tul Youth/Junior 6-17 F A D02"/>
    <x v="0"/>
    <x v="4"/>
    <x v="0"/>
    <x v="1"/>
    <x v="2"/>
    <x v="39"/>
    <s v="ETA London(ETA)"/>
    <x v="10"/>
    <n v="4"/>
    <n v="0"/>
    <n v="4"/>
    <n v="2"/>
  </r>
  <r>
    <s v="01026 Tul Senior 18+ F A D03"/>
    <x v="0"/>
    <x v="2"/>
    <x v="0"/>
    <x v="1"/>
    <x v="2"/>
    <x v="40"/>
    <s v="ETA London(ETA)"/>
    <x v="10"/>
    <n v="4"/>
    <n v="0"/>
    <n v="4"/>
    <n v="2"/>
  </r>
  <r>
    <s v="02004 Sparring Youth 6-13 F A D01-D03 -160 cm"/>
    <x v="1"/>
    <x v="0"/>
    <x v="0"/>
    <x v="1"/>
    <x v="0"/>
    <x v="39"/>
    <s v="ETA London(ETA)"/>
    <x v="10"/>
    <n v="4"/>
    <n v="0"/>
    <n v="4"/>
    <n v="2"/>
  </r>
  <r>
    <s v="02097 Sparring Senior 18+ F A D01-D06 -50 kg"/>
    <x v="1"/>
    <x v="2"/>
    <x v="0"/>
    <x v="1"/>
    <x v="2"/>
    <x v="40"/>
    <s v="ETA London(ETA)"/>
    <x v="10"/>
    <n v="4"/>
    <n v="0"/>
    <n v="4"/>
    <n v="2"/>
  </r>
  <r>
    <s v="02079 Sparring Junior 14-17 M B G04-G01 -50 kg"/>
    <x v="1"/>
    <x v="1"/>
    <x v="1"/>
    <x v="0"/>
    <x v="1"/>
    <x v="41"/>
    <s v="Frolunda TKD(FROTKD)"/>
    <x v="11"/>
    <n v="4"/>
    <n v="9"/>
    <n v="13"/>
    <n v="6"/>
  </r>
  <r>
    <s v="02081 Sparring Junior 14-17 M B G04-G01 -62 kg"/>
    <x v="1"/>
    <x v="1"/>
    <x v="1"/>
    <x v="0"/>
    <x v="2"/>
    <x v="42"/>
    <s v="Frolunda TKD(FROTKD)"/>
    <x v="11"/>
    <n v="4"/>
    <n v="9"/>
    <n v="13"/>
    <n v="6"/>
  </r>
  <r>
    <s v="02081 Sparring Junior 14-17 M B G04-G01 -62 kg"/>
    <x v="1"/>
    <x v="1"/>
    <x v="1"/>
    <x v="0"/>
    <x v="1"/>
    <x v="43"/>
    <s v="Frolunda TKD(FROTKD)"/>
    <x v="11"/>
    <n v="4"/>
    <n v="9"/>
    <n v="13"/>
    <n v="6"/>
  </r>
  <r>
    <s v="03004 Overall Sparring Junior 14-17 M A D01-D03 +62 kg"/>
    <x v="3"/>
    <x v="1"/>
    <x v="1"/>
    <x v="1"/>
    <x v="1"/>
    <x v="44"/>
    <s v="Frolunda TKD(FROTKD)"/>
    <x v="11"/>
    <n v="4"/>
    <n v="9"/>
    <n v="13"/>
    <n v="6"/>
  </r>
  <r>
    <s v="01016 Tul Junior 14-17 F B G04-G01"/>
    <x v="0"/>
    <x v="1"/>
    <x v="0"/>
    <x v="0"/>
    <x v="1"/>
    <x v="45"/>
    <s v="Ge-Baek(GBK)"/>
    <x v="12"/>
    <n v="4"/>
    <n v="2"/>
    <n v="6"/>
    <n v="5"/>
  </r>
  <r>
    <s v="01032 Tul Senior 18+ M/F A D04-D06"/>
    <x v="0"/>
    <x v="2"/>
    <x v="2"/>
    <x v="1"/>
    <x v="2"/>
    <x v="46"/>
    <s v="Ge-Baek(GBK)"/>
    <x v="12"/>
    <n v="4"/>
    <n v="2"/>
    <n v="6"/>
    <n v="5"/>
  </r>
  <r>
    <s v="01014 Tul Youth/Junior 6-17 F A D02"/>
    <x v="0"/>
    <x v="4"/>
    <x v="0"/>
    <x v="1"/>
    <x v="1"/>
    <x v="47"/>
    <s v="Inspiration Taekwon-Do(Ins Tkd)"/>
    <x v="13"/>
    <n v="9"/>
    <n v="7"/>
    <n v="16"/>
    <n v="9"/>
  </r>
  <r>
    <s v="01038 Tul Senior 18+ M/F D G10-G08"/>
    <x v="0"/>
    <x v="2"/>
    <x v="2"/>
    <x v="0"/>
    <x v="2"/>
    <x v="48"/>
    <s v="Inspiration Taekwon-Do(Ins Tkd)"/>
    <x v="13"/>
    <n v="9"/>
    <n v="7"/>
    <n v="16"/>
    <n v="9"/>
  </r>
  <r>
    <s v="02043 Sparring Youth 6-13 M D G10-G08 -130 cm"/>
    <x v="1"/>
    <x v="0"/>
    <x v="1"/>
    <x v="0"/>
    <x v="0"/>
    <x v="49"/>
    <s v="Inspiration Taekwon-Do(Ins Tkd)"/>
    <x v="13"/>
    <n v="9"/>
    <n v="7"/>
    <n v="16"/>
    <n v="9"/>
  </r>
  <r>
    <s v="02143 Sparring Senior 18+ M D G10-G08 -85 kg"/>
    <x v="1"/>
    <x v="2"/>
    <x v="1"/>
    <x v="0"/>
    <x v="1"/>
    <x v="48"/>
    <s v="Inspiration Taekwon-Do(Ins Tkd)"/>
    <x v="13"/>
    <n v="9"/>
    <n v="7"/>
    <n v="16"/>
    <n v="9"/>
  </r>
  <r>
    <s v="01015 Tul Junior 14-17 F A D01"/>
    <x v="0"/>
    <x v="1"/>
    <x v="0"/>
    <x v="1"/>
    <x v="2"/>
    <x v="50"/>
    <s v="ITF Ã…L TAEKWON-DO KLUBB(ITF Ã…L)"/>
    <x v="14"/>
    <n v="8"/>
    <n v="0"/>
    <n v="8"/>
    <n v="3"/>
  </r>
  <r>
    <s v="01027 Tul Senior 18+ F A D02"/>
    <x v="0"/>
    <x v="2"/>
    <x v="0"/>
    <x v="1"/>
    <x v="1"/>
    <x v="51"/>
    <s v="ITF Ã…L TAEKWON-DO KLUBB(ITF Ã…L)"/>
    <x v="14"/>
    <n v="8"/>
    <n v="0"/>
    <n v="8"/>
    <n v="3"/>
  </r>
  <r>
    <s v="02011 Sparring Youth 6-13 F B G04-G01 -175 cm"/>
    <x v="1"/>
    <x v="0"/>
    <x v="0"/>
    <x v="0"/>
    <x v="2"/>
    <x v="52"/>
    <s v="ITF Ã…L TAEKWON-DO KLUBB(ITF Ã…L)"/>
    <x v="14"/>
    <n v="8"/>
    <n v="0"/>
    <n v="8"/>
    <n v="3"/>
  </r>
  <r>
    <s v="02050 Sparring Junior 14-17 F A D01-D03 -50 kg"/>
    <x v="1"/>
    <x v="1"/>
    <x v="0"/>
    <x v="1"/>
    <x v="2"/>
    <x v="50"/>
    <s v="ITF Ã…L TAEKWON-DO KLUBB(ITF Ã…L)"/>
    <x v="14"/>
    <n v="8"/>
    <n v="0"/>
    <n v="8"/>
    <n v="3"/>
  </r>
  <r>
    <s v="02100 Sparring Senior 18+ F A/B G04-D06 -68 kg"/>
    <x v="1"/>
    <x v="2"/>
    <x v="0"/>
    <x v="2"/>
    <x v="2"/>
    <x v="51"/>
    <s v="ITF Ã…L TAEKWON-DO KLUBB(ITF Ã…L)"/>
    <x v="14"/>
    <n v="8"/>
    <n v="0"/>
    <n v="8"/>
    <n v="3"/>
  </r>
  <r>
    <s v="01036 Tul Senior 18+ M B G04-G01"/>
    <x v="0"/>
    <x v="2"/>
    <x v="1"/>
    <x v="0"/>
    <x v="1"/>
    <x v="53"/>
    <s v="ITF Brussels(ITF Brussels)"/>
    <x v="15"/>
    <n v="5"/>
    <n v="4"/>
    <n v="9"/>
    <n v="5"/>
  </r>
  <r>
    <s v="02130 Sparring Senior 18+ M B G04-G01 -78 kg"/>
    <x v="1"/>
    <x v="2"/>
    <x v="1"/>
    <x v="0"/>
    <x v="1"/>
    <x v="53"/>
    <s v="ITF Brussels(ITF Brussels)"/>
    <x v="15"/>
    <n v="5"/>
    <n v="4"/>
    <n v="9"/>
    <n v="5"/>
  </r>
  <r>
    <s v="02137 Sparring Senior 18+ M B/C G07-G01 -85 kg"/>
    <x v="1"/>
    <x v="2"/>
    <x v="1"/>
    <x v="0"/>
    <x v="2"/>
    <x v="54"/>
    <s v="ITF Brussels(ITF Brussels)"/>
    <x v="15"/>
    <n v="5"/>
    <n v="4"/>
    <n v="9"/>
    <n v="5"/>
  </r>
  <r>
    <s v="01033 Tul Senior 18+ M A D03"/>
    <x v="0"/>
    <x v="2"/>
    <x v="1"/>
    <x v="1"/>
    <x v="2"/>
    <x v="55"/>
    <s v="ITF Fusion(ITF Fusion)"/>
    <x v="16"/>
    <n v="2"/>
    <n v="4"/>
    <n v="6"/>
    <n v="3"/>
  </r>
  <r>
    <s v="02003 Sparring Youth 6-13 F A D01-D03 -150 cm"/>
    <x v="1"/>
    <x v="0"/>
    <x v="0"/>
    <x v="1"/>
    <x v="0"/>
    <x v="56"/>
    <s v="Kassem Gym(Kassem Gym)"/>
    <x v="17"/>
    <n v="14"/>
    <n v="30"/>
    <n v="44"/>
    <n v="36"/>
  </r>
  <r>
    <s v="02015 Sparring Youth 6-13 F C G07-G05 -150 cm"/>
    <x v="1"/>
    <x v="0"/>
    <x v="0"/>
    <x v="0"/>
    <x v="0"/>
    <x v="57"/>
    <s v="Kassem Gym(Kassem Gym)"/>
    <x v="17"/>
    <n v="14"/>
    <n v="30"/>
    <n v="44"/>
    <n v="36"/>
  </r>
  <r>
    <s v="02017 Sparring Youth 6-13 F C/D G10-G05 +160 cm"/>
    <x v="1"/>
    <x v="0"/>
    <x v="0"/>
    <x v="0"/>
    <x v="2"/>
    <x v="58"/>
    <s v="Kassem Gym(Kassem Gym)"/>
    <x v="17"/>
    <n v="14"/>
    <n v="30"/>
    <n v="44"/>
    <n v="36"/>
  </r>
  <r>
    <s v="02017 Sparring Youth 6-13 F C/D G10-G05 +160 cm"/>
    <x v="1"/>
    <x v="0"/>
    <x v="0"/>
    <x v="0"/>
    <x v="0"/>
    <x v="59"/>
    <s v="Kassem Gym(Kassem Gym)"/>
    <x v="17"/>
    <n v="14"/>
    <n v="30"/>
    <n v="44"/>
    <n v="36"/>
  </r>
  <r>
    <s v="02027 Sparring Youth 6-13 M A D01-D03 -150 cm"/>
    <x v="1"/>
    <x v="0"/>
    <x v="1"/>
    <x v="0"/>
    <x v="2"/>
    <x v="60"/>
    <s v="Kassem Gym(Kassem Gym)"/>
    <x v="17"/>
    <n v="14"/>
    <n v="30"/>
    <n v="44"/>
    <n v="36"/>
  </r>
  <r>
    <s v="02029 Sparring Youth 6-13 M A D01-D03 -170 cm"/>
    <x v="1"/>
    <x v="0"/>
    <x v="1"/>
    <x v="0"/>
    <x v="2"/>
    <x v="61"/>
    <s v="Kassem Gym(Kassem Gym)"/>
    <x v="17"/>
    <n v="14"/>
    <n v="30"/>
    <n v="44"/>
    <n v="36"/>
  </r>
  <r>
    <s v="02031 Sparring Youth 6-13 M/F B G04-G01 -130 cm"/>
    <x v="1"/>
    <x v="0"/>
    <x v="2"/>
    <x v="0"/>
    <x v="1"/>
    <x v="62"/>
    <s v="Kassem Gym(Kassem Gym)"/>
    <x v="17"/>
    <n v="14"/>
    <n v="30"/>
    <n v="44"/>
    <n v="36"/>
  </r>
  <r>
    <s v="02040 Sparring Youth 6-13 M C G07-G05 -160 cm"/>
    <x v="1"/>
    <x v="0"/>
    <x v="1"/>
    <x v="0"/>
    <x v="1"/>
    <x v="63"/>
    <s v="Kassem Gym(Kassem Gym)"/>
    <x v="17"/>
    <n v="14"/>
    <n v="30"/>
    <n v="44"/>
    <n v="36"/>
  </r>
  <r>
    <s v="02059 Sparring Junior 14-17 F B G04-G01 -65 kg"/>
    <x v="1"/>
    <x v="1"/>
    <x v="0"/>
    <x v="0"/>
    <x v="2"/>
    <x v="64"/>
    <s v="Kassem Gym(Kassem Gym)"/>
    <x v="17"/>
    <n v="14"/>
    <n v="30"/>
    <n v="44"/>
    <n v="36"/>
  </r>
  <r>
    <s v="02073 Sparring Junior 14-17 M A D01-D03 -50 kg"/>
    <x v="1"/>
    <x v="1"/>
    <x v="1"/>
    <x v="1"/>
    <x v="0"/>
    <x v="65"/>
    <s v="Kassem Gym(Kassem Gym)"/>
    <x v="17"/>
    <n v="14"/>
    <n v="30"/>
    <n v="44"/>
    <n v="36"/>
  </r>
  <r>
    <s v="02077 Sparring Junior 14-17 M A D01-D03 -75 kg"/>
    <x v="1"/>
    <x v="1"/>
    <x v="1"/>
    <x v="1"/>
    <x v="1"/>
    <x v="66"/>
    <s v="Kassem Gym(Kassem Gym)"/>
    <x v="17"/>
    <n v="14"/>
    <n v="30"/>
    <n v="44"/>
    <n v="36"/>
  </r>
  <r>
    <s v="02088 Sparring Junior 14-17 M C G07-G05 -68 kg"/>
    <x v="1"/>
    <x v="1"/>
    <x v="1"/>
    <x v="0"/>
    <x v="0"/>
    <x v="67"/>
    <s v="Kassem Gym(Kassem Gym)"/>
    <x v="17"/>
    <n v="14"/>
    <n v="30"/>
    <n v="44"/>
    <n v="36"/>
  </r>
  <r>
    <s v="02088 Sparring Junior 14-17 M C G07-G05 -68 kg"/>
    <x v="1"/>
    <x v="1"/>
    <x v="1"/>
    <x v="0"/>
    <x v="1"/>
    <x v="68"/>
    <s v="Kassem Gym(Kassem Gym)"/>
    <x v="17"/>
    <n v="14"/>
    <n v="30"/>
    <n v="44"/>
    <n v="36"/>
  </r>
  <r>
    <s v="02094 Sparring Junior/Senior 14+ M/F D G10-G08 -68 kg"/>
    <x v="1"/>
    <x v="3"/>
    <x v="2"/>
    <x v="0"/>
    <x v="0"/>
    <x v="69"/>
    <s v="Kassem Gym(Kassem Gym)"/>
    <x v="17"/>
    <n v="14"/>
    <n v="30"/>
    <n v="44"/>
    <n v="36"/>
  </r>
  <r>
    <s v="02126 Sparring Senior 18+ M A D01-D06 +85 kg"/>
    <x v="1"/>
    <x v="2"/>
    <x v="1"/>
    <x v="1"/>
    <x v="2"/>
    <x v="70"/>
    <s v="Kassem Gym(Kassem Gym)"/>
    <x v="17"/>
    <n v="14"/>
    <n v="30"/>
    <n v="44"/>
    <n v="36"/>
  </r>
  <r>
    <s v="03002 Overall Sparring Junior 14-17 F A D01-D03 +55 kg"/>
    <x v="3"/>
    <x v="1"/>
    <x v="0"/>
    <x v="1"/>
    <x v="0"/>
    <x v="71"/>
    <s v="Kassem Gym(Kassem Gym)"/>
    <x v="17"/>
    <n v="14"/>
    <n v="30"/>
    <n v="44"/>
    <n v="36"/>
  </r>
  <r>
    <s v="03008 Overall Sparring Senior 18+ M A D01-D06 +70 kg"/>
    <x v="3"/>
    <x v="2"/>
    <x v="1"/>
    <x v="1"/>
    <x v="0"/>
    <x v="70"/>
    <s v="Kassem Gym(Kassem Gym)"/>
    <x v="17"/>
    <n v="14"/>
    <n v="30"/>
    <n v="44"/>
    <n v="36"/>
  </r>
  <r>
    <s v="01004 Tul Youth 6-13 F B G04-G01"/>
    <x v="0"/>
    <x v="0"/>
    <x v="0"/>
    <x v="0"/>
    <x v="1"/>
    <x v="72"/>
    <s v="Koguryo(Koguryo)"/>
    <x v="18"/>
    <n v="20"/>
    <n v="6"/>
    <n v="26"/>
    <n v="14"/>
  </r>
  <r>
    <s v="01026 Tul Senior 18+ F A D03"/>
    <x v="0"/>
    <x v="2"/>
    <x v="0"/>
    <x v="1"/>
    <x v="1"/>
    <x v="73"/>
    <s v="Koguryo(Koguryo)"/>
    <x v="18"/>
    <n v="20"/>
    <n v="6"/>
    <n v="26"/>
    <n v="14"/>
  </r>
  <r>
    <s v="02005 Sparring Youth 6-13 F A D01-D03 -170 cm"/>
    <x v="1"/>
    <x v="0"/>
    <x v="0"/>
    <x v="1"/>
    <x v="2"/>
    <x v="74"/>
    <s v="Koguryo(Koguryo)"/>
    <x v="18"/>
    <n v="20"/>
    <n v="6"/>
    <n v="26"/>
    <n v="14"/>
  </r>
  <r>
    <s v="02005 Sparring Youth 6-13 F A D01-D03 -170 cm"/>
    <x v="1"/>
    <x v="0"/>
    <x v="0"/>
    <x v="1"/>
    <x v="1"/>
    <x v="75"/>
    <s v="Koguryo(Koguryo)"/>
    <x v="18"/>
    <n v="20"/>
    <n v="6"/>
    <n v="26"/>
    <n v="14"/>
  </r>
  <r>
    <s v="02051 Sparring Junior 14-17 F A D01-D03 -55 kg"/>
    <x v="1"/>
    <x v="1"/>
    <x v="0"/>
    <x v="1"/>
    <x v="2"/>
    <x v="76"/>
    <s v="Koguryo(Koguryo)"/>
    <x v="18"/>
    <n v="20"/>
    <n v="6"/>
    <n v="26"/>
    <n v="14"/>
  </r>
  <r>
    <s v="02052 Sparring Junior 14-17 F A D01-D03 -60 kg"/>
    <x v="1"/>
    <x v="1"/>
    <x v="0"/>
    <x v="1"/>
    <x v="2"/>
    <x v="77"/>
    <s v="Koguryo(Koguryo)"/>
    <x v="18"/>
    <n v="20"/>
    <n v="6"/>
    <n v="26"/>
    <n v="14"/>
  </r>
  <r>
    <s v="02052 Sparring Junior 14-17 F A D01-D03 -60 kg"/>
    <x v="1"/>
    <x v="1"/>
    <x v="0"/>
    <x v="1"/>
    <x v="0"/>
    <x v="78"/>
    <s v="Koguryo(Koguryo)"/>
    <x v="18"/>
    <n v="20"/>
    <n v="6"/>
    <n v="26"/>
    <n v="14"/>
  </r>
  <r>
    <s v="02098 Sparring Senior 18+ F A/B G04-D06 -56 kg"/>
    <x v="1"/>
    <x v="2"/>
    <x v="0"/>
    <x v="2"/>
    <x v="0"/>
    <x v="73"/>
    <s v="Koguryo(Koguryo)"/>
    <x v="18"/>
    <n v="20"/>
    <n v="6"/>
    <n v="26"/>
    <n v="14"/>
  </r>
  <r>
    <s v="02102 Sparring Senior 18+ F A/B G04-D06 +75 kg"/>
    <x v="1"/>
    <x v="2"/>
    <x v="0"/>
    <x v="2"/>
    <x v="2"/>
    <x v="79"/>
    <s v="Koguryo(Koguryo)"/>
    <x v="18"/>
    <n v="20"/>
    <n v="6"/>
    <n v="26"/>
    <n v="14"/>
  </r>
  <r>
    <s v="02126 Sparring Senior 18+ M A D01-D06 +85 kg"/>
    <x v="1"/>
    <x v="2"/>
    <x v="1"/>
    <x v="1"/>
    <x v="0"/>
    <x v="80"/>
    <s v="Koguryo(Koguryo)"/>
    <x v="18"/>
    <n v="20"/>
    <n v="6"/>
    <n v="26"/>
    <n v="14"/>
  </r>
  <r>
    <s v="03001 Overall Sparring Junior 14-17 F A D01-D03 -55 kg"/>
    <x v="3"/>
    <x v="1"/>
    <x v="0"/>
    <x v="1"/>
    <x v="2"/>
    <x v="76"/>
    <s v="Koguryo(Koguryo)"/>
    <x v="18"/>
    <n v="20"/>
    <n v="6"/>
    <n v="26"/>
    <n v="14"/>
  </r>
  <r>
    <s v="03002 Overall Sparring Junior 14-17 F A D01-D03 +55 kg"/>
    <x v="3"/>
    <x v="1"/>
    <x v="0"/>
    <x v="1"/>
    <x v="2"/>
    <x v="77"/>
    <s v="Koguryo(Koguryo)"/>
    <x v="18"/>
    <n v="20"/>
    <n v="6"/>
    <n v="26"/>
    <n v="14"/>
  </r>
  <r>
    <s v="03006 Overall Sparring Senior 18+ F A D01-D06 +62 kg"/>
    <x v="3"/>
    <x v="2"/>
    <x v="0"/>
    <x v="1"/>
    <x v="2"/>
    <x v="79"/>
    <s v="Koguryo(Koguryo)"/>
    <x v="18"/>
    <n v="20"/>
    <n v="6"/>
    <n v="26"/>
    <n v="14"/>
  </r>
  <r>
    <s v="01029 Tul Senior 18+ F B G04-G01"/>
    <x v="0"/>
    <x v="2"/>
    <x v="0"/>
    <x v="0"/>
    <x v="2"/>
    <x v="81"/>
    <s v="LKS Sparta GÅ‚ubczyce(LKS Sparta GÅ‚ubczyce)"/>
    <x v="19"/>
    <n v="9"/>
    <n v="4"/>
    <n v="13"/>
    <n v="6"/>
  </r>
  <r>
    <s v="01029 Tul Senior 18+ F B G04-G01"/>
    <x v="0"/>
    <x v="2"/>
    <x v="0"/>
    <x v="0"/>
    <x v="0"/>
    <x v="82"/>
    <s v="LKS Sparta GÅ‚ubczyce(LKS Sparta GÅ‚ubczyce)"/>
    <x v="19"/>
    <n v="9"/>
    <n v="4"/>
    <n v="13"/>
    <n v="6"/>
  </r>
  <r>
    <s v="02057 Sparring Junior 14-17 F B/C G04-G01 -55 kg"/>
    <x v="1"/>
    <x v="1"/>
    <x v="0"/>
    <x v="0"/>
    <x v="0"/>
    <x v="83"/>
    <s v="LKS Sparta GÅ‚ubczyce(LKS Sparta GÅ‚ubczyce)"/>
    <x v="19"/>
    <n v="9"/>
    <n v="4"/>
    <n v="13"/>
    <n v="6"/>
  </r>
  <r>
    <s v="02084 Sparring Junior 14-17 M B/C G04-G01 +75 kg"/>
    <x v="1"/>
    <x v="1"/>
    <x v="1"/>
    <x v="0"/>
    <x v="2"/>
    <x v="84"/>
    <s v="LKS Sparta GÅ‚ubczyce(LKS Sparta GÅ‚ubczyce)"/>
    <x v="19"/>
    <n v="9"/>
    <n v="4"/>
    <n v="13"/>
    <n v="6"/>
  </r>
  <r>
    <s v="02099 Sparring Senior 18+ F A D01-D06 -62 kg"/>
    <x v="1"/>
    <x v="2"/>
    <x v="0"/>
    <x v="1"/>
    <x v="1"/>
    <x v="85"/>
    <s v="LKS Sparta GÅ‚ubczyce(LKS Sparta GÅ‚ubczyce)"/>
    <x v="19"/>
    <n v="9"/>
    <n v="4"/>
    <n v="13"/>
    <n v="6"/>
  </r>
  <r>
    <s v="02105 Sparring Senior 18+ F B/C G07-G01 -62 kg"/>
    <x v="1"/>
    <x v="2"/>
    <x v="0"/>
    <x v="0"/>
    <x v="2"/>
    <x v="82"/>
    <s v="LKS Sparta GÅ‚ubczyce(LKS Sparta GÅ‚ubczyce)"/>
    <x v="19"/>
    <n v="9"/>
    <n v="4"/>
    <n v="13"/>
    <n v="6"/>
  </r>
  <r>
    <s v="02105 Sparring Senior 18+ F B/C G07-G01 -62 kg"/>
    <x v="1"/>
    <x v="2"/>
    <x v="0"/>
    <x v="0"/>
    <x v="0"/>
    <x v="81"/>
    <s v="LKS Sparta GÅ‚ubczyce(LKS Sparta GÅ‚ubczyce)"/>
    <x v="19"/>
    <n v="9"/>
    <n v="4"/>
    <n v="13"/>
    <n v="6"/>
  </r>
  <r>
    <s v="03005 Overall Sparring Senior 18+ F A D01-D06 -62 kg"/>
    <x v="3"/>
    <x v="2"/>
    <x v="0"/>
    <x v="1"/>
    <x v="1"/>
    <x v="85"/>
    <s v="LKS Sparta GÅ‚ubczyce(LKS Sparta GÅ‚ubczyce)"/>
    <x v="19"/>
    <n v="9"/>
    <n v="4"/>
    <n v="13"/>
    <n v="6"/>
  </r>
  <r>
    <s v="03008 Overall Sparring Senior 18+ M A D01-D06 +70 kg"/>
    <x v="3"/>
    <x v="2"/>
    <x v="1"/>
    <x v="1"/>
    <x v="1"/>
    <x v="86"/>
    <s v="LKS Sparta GÅ‚ubczyce(LKS Sparta GÅ‚ubczyce)"/>
    <x v="19"/>
    <n v="9"/>
    <n v="4"/>
    <n v="13"/>
    <n v="6"/>
  </r>
  <r>
    <s v="04003 Power Breaking Senior 18+ F A D01-D06"/>
    <x v="2"/>
    <x v="2"/>
    <x v="0"/>
    <x v="1"/>
    <x v="2"/>
    <x v="85"/>
    <s v="LKS Sparta GÅ‚ubczyce(LKS Sparta GÅ‚ubczyce)"/>
    <x v="19"/>
    <n v="9"/>
    <n v="4"/>
    <n v="13"/>
    <n v="6"/>
  </r>
  <r>
    <s v="04004 Power Breaking Senior 18+ M A D01-D06"/>
    <x v="2"/>
    <x v="2"/>
    <x v="1"/>
    <x v="1"/>
    <x v="2"/>
    <x v="86"/>
    <s v="LKS Sparta GÅ‚ubczyce(LKS Sparta GÅ‚ubczyce)"/>
    <x v="19"/>
    <n v="9"/>
    <n v="4"/>
    <n v="13"/>
    <n v="6"/>
  </r>
  <r>
    <s v="01016 Tul Junior 14-17 F B G04-G01"/>
    <x v="0"/>
    <x v="1"/>
    <x v="0"/>
    <x v="0"/>
    <x v="0"/>
    <x v="87"/>
    <s v="Lubelski Sportowy Klub Taekwon-Do(LSKT Lublin)"/>
    <x v="20"/>
    <n v="8"/>
    <n v="5"/>
    <n v="13"/>
    <n v="7"/>
  </r>
  <r>
    <s v="02049 Sparring Junior 14-17 F A D01-D03 -45 kg"/>
    <x v="1"/>
    <x v="1"/>
    <x v="0"/>
    <x v="1"/>
    <x v="0"/>
    <x v="88"/>
    <s v="Lubelski Sportowy Klub Taekwon-Do(LSKT Lublin)"/>
    <x v="20"/>
    <n v="8"/>
    <n v="5"/>
    <n v="13"/>
    <n v="7"/>
  </r>
  <r>
    <s v="02056 Sparring Junior 14-17 F B G04-G01 -50 kg"/>
    <x v="1"/>
    <x v="1"/>
    <x v="0"/>
    <x v="0"/>
    <x v="0"/>
    <x v="87"/>
    <s v="Lubelski Sportowy Klub Taekwon-Do(LSKT Lublin)"/>
    <x v="20"/>
    <n v="8"/>
    <n v="5"/>
    <n v="13"/>
    <n v="7"/>
  </r>
  <r>
    <s v="02057 Sparring Junior 14-17 F B/C G04-G01 -55 kg"/>
    <x v="1"/>
    <x v="1"/>
    <x v="0"/>
    <x v="0"/>
    <x v="2"/>
    <x v="89"/>
    <s v="Lubelski Sportowy Klub Taekwon-Do(LSKT Lublin)"/>
    <x v="20"/>
    <n v="8"/>
    <n v="5"/>
    <n v="13"/>
    <n v="7"/>
  </r>
  <r>
    <s v="02098 Sparring Senior 18+ F A/B G04-D06 -56 kg"/>
    <x v="1"/>
    <x v="2"/>
    <x v="0"/>
    <x v="2"/>
    <x v="1"/>
    <x v="90"/>
    <s v="Lubelski Sportowy Klub Taekwon-Do(LSKT Lublin)"/>
    <x v="20"/>
    <n v="8"/>
    <n v="5"/>
    <n v="13"/>
    <n v="7"/>
  </r>
  <r>
    <s v="01014 Tul Youth/Junior 6-17 F A D02"/>
    <x v="0"/>
    <x v="4"/>
    <x v="0"/>
    <x v="1"/>
    <x v="0"/>
    <x v="91"/>
    <s v="MARTELLA TEAM(MARTELLA TEAM)"/>
    <x v="21"/>
    <n v="6"/>
    <n v="18"/>
    <n v="24"/>
    <n v="12"/>
  </r>
  <r>
    <s v="01022 Tul Junior 14-17 M B G04-G01"/>
    <x v="0"/>
    <x v="1"/>
    <x v="1"/>
    <x v="0"/>
    <x v="0"/>
    <x v="92"/>
    <s v="MARTELLA TEAM(MARTELLA TEAM)"/>
    <x v="21"/>
    <n v="6"/>
    <n v="18"/>
    <n v="24"/>
    <n v="12"/>
  </r>
  <r>
    <s v="01023 Tul Junior 14-17 M C G07-G05"/>
    <x v="0"/>
    <x v="1"/>
    <x v="1"/>
    <x v="0"/>
    <x v="2"/>
    <x v="93"/>
    <s v="MARTELLA TEAM(MARTELLA TEAM)"/>
    <x v="21"/>
    <n v="6"/>
    <n v="18"/>
    <n v="24"/>
    <n v="12"/>
  </r>
  <r>
    <s v="01024 Tul Junior 14-17 M/F D G10-G08"/>
    <x v="0"/>
    <x v="1"/>
    <x v="2"/>
    <x v="0"/>
    <x v="2"/>
    <x v="94"/>
    <s v="MARTELLA TEAM(MARTELLA TEAM)"/>
    <x v="21"/>
    <n v="6"/>
    <n v="18"/>
    <n v="24"/>
    <n v="12"/>
  </r>
  <r>
    <s v="01029 Tul Senior 18+ F B G04-G01"/>
    <x v="0"/>
    <x v="2"/>
    <x v="0"/>
    <x v="0"/>
    <x v="1"/>
    <x v="95"/>
    <s v="MARTELLA TEAM(MARTELLA TEAM)"/>
    <x v="21"/>
    <n v="6"/>
    <n v="18"/>
    <n v="24"/>
    <n v="12"/>
  </r>
  <r>
    <s v="02083 Sparring Junior 14-17 M B/C G07-G01 -75 kg"/>
    <x v="1"/>
    <x v="1"/>
    <x v="1"/>
    <x v="0"/>
    <x v="0"/>
    <x v="96"/>
    <s v="MARTELLA TEAM(MARTELLA TEAM)"/>
    <x v="21"/>
    <n v="6"/>
    <n v="18"/>
    <n v="24"/>
    <n v="12"/>
  </r>
  <r>
    <s v="02083 Sparring Junior 14-17 M B/C G07-G01 -75 kg"/>
    <x v="1"/>
    <x v="1"/>
    <x v="1"/>
    <x v="0"/>
    <x v="1"/>
    <x v="93"/>
    <s v="MARTELLA TEAM(MARTELLA TEAM)"/>
    <x v="21"/>
    <n v="6"/>
    <n v="18"/>
    <n v="24"/>
    <n v="12"/>
  </r>
  <r>
    <s v="02095 Sparring Junior 14-17 M D G10-G08 -75 kg"/>
    <x v="1"/>
    <x v="1"/>
    <x v="1"/>
    <x v="0"/>
    <x v="2"/>
    <x v="94"/>
    <s v="MARTELLA TEAM(MARTELLA TEAM)"/>
    <x v="21"/>
    <n v="6"/>
    <n v="18"/>
    <n v="24"/>
    <n v="12"/>
  </r>
  <r>
    <s v="02095 Sparring Junior 14-17 M D G10-G08 -75 kg"/>
    <x v="1"/>
    <x v="1"/>
    <x v="1"/>
    <x v="0"/>
    <x v="1"/>
    <x v="97"/>
    <s v="MARTELLA TEAM(MARTELLA TEAM)"/>
    <x v="21"/>
    <n v="6"/>
    <n v="18"/>
    <n v="24"/>
    <n v="12"/>
  </r>
  <r>
    <s v="01003 Tul Youth 6-13 F A D01"/>
    <x v="0"/>
    <x v="0"/>
    <x v="0"/>
    <x v="1"/>
    <x v="0"/>
    <x v="98"/>
    <s v="NE-SPORT TAEKWON-DO CLUB(NE-Sport Tkd)"/>
    <x v="22"/>
    <n v="8"/>
    <n v="17"/>
    <n v="25"/>
    <n v="13"/>
  </r>
  <r>
    <s v="01011 Tul Youth 6-13 M C G07-G05"/>
    <x v="0"/>
    <x v="0"/>
    <x v="1"/>
    <x v="0"/>
    <x v="0"/>
    <x v="99"/>
    <s v="NE-SPORT TAEKWON-DO CLUB(NE-Sport Tkd)"/>
    <x v="22"/>
    <n v="8"/>
    <n v="17"/>
    <n v="25"/>
    <n v="13"/>
  </r>
  <r>
    <s v="01015 Tul Junior 14-17 F A D01"/>
    <x v="0"/>
    <x v="1"/>
    <x v="0"/>
    <x v="1"/>
    <x v="0"/>
    <x v="100"/>
    <s v="NE-SPORT TAEKWON-DO CLUB(NE-Sport Tkd)"/>
    <x v="22"/>
    <n v="8"/>
    <n v="17"/>
    <n v="25"/>
    <n v="13"/>
  </r>
  <r>
    <s v="01035 Tul Senior 18+ M A D01"/>
    <x v="0"/>
    <x v="2"/>
    <x v="1"/>
    <x v="1"/>
    <x v="1"/>
    <x v="101"/>
    <s v="NE-SPORT TAEKWON-DO CLUB(NE-Sport Tkd)"/>
    <x v="22"/>
    <n v="8"/>
    <n v="17"/>
    <n v="25"/>
    <n v="13"/>
  </r>
  <r>
    <s v="02004 Sparring Youth 6-13 F A D01-D03 -160 cm"/>
    <x v="1"/>
    <x v="0"/>
    <x v="0"/>
    <x v="1"/>
    <x v="2"/>
    <x v="98"/>
    <s v="NE-SPORT TAEKWON-DO CLUB(NE-Sport Tkd)"/>
    <x v="22"/>
    <n v="8"/>
    <n v="17"/>
    <n v="25"/>
    <n v="13"/>
  </r>
  <r>
    <s v="02021 Sparring Youth 6-13 F D G10-G08 -150 cm"/>
    <x v="1"/>
    <x v="0"/>
    <x v="0"/>
    <x v="0"/>
    <x v="1"/>
    <x v="102"/>
    <s v="NE-SPORT TAEKWON-DO CLUB(NE-Sport Tkd)"/>
    <x v="22"/>
    <n v="8"/>
    <n v="17"/>
    <n v="25"/>
    <n v="13"/>
  </r>
  <r>
    <s v="02032 Sparring Youth 6-13 M/F B G04-G01 -140 cm"/>
    <x v="1"/>
    <x v="0"/>
    <x v="2"/>
    <x v="0"/>
    <x v="1"/>
    <x v="103"/>
    <s v="NE-SPORT TAEKWON-DO CLUB(NE-Sport Tkd)"/>
    <x v="22"/>
    <n v="8"/>
    <n v="17"/>
    <n v="25"/>
    <n v="13"/>
  </r>
  <r>
    <s v="02037 Sparring Youth 6-13 M/F C G07-G05 -130 cm"/>
    <x v="1"/>
    <x v="0"/>
    <x v="2"/>
    <x v="0"/>
    <x v="2"/>
    <x v="104"/>
    <s v="NE-SPORT TAEKWON-DO CLUB(NE-Sport Tkd)"/>
    <x v="22"/>
    <n v="8"/>
    <n v="17"/>
    <n v="25"/>
    <n v="13"/>
  </r>
  <r>
    <s v="02038 Sparring Youth 6-13 M C G07-G05 -140 cm"/>
    <x v="1"/>
    <x v="0"/>
    <x v="1"/>
    <x v="0"/>
    <x v="1"/>
    <x v="105"/>
    <s v="NE-SPORT TAEKWON-DO CLUB(NE-Sport Tkd)"/>
    <x v="22"/>
    <n v="8"/>
    <n v="17"/>
    <n v="25"/>
    <n v="13"/>
  </r>
  <r>
    <s v="02050 Sparring Junior 14-17 F A D01-D03 -50 kg"/>
    <x v="1"/>
    <x v="1"/>
    <x v="0"/>
    <x v="1"/>
    <x v="1"/>
    <x v="100"/>
    <s v="NE-SPORT TAEKWON-DO CLUB(NE-Sport Tkd)"/>
    <x v="22"/>
    <n v="8"/>
    <n v="17"/>
    <n v="25"/>
    <n v="13"/>
  </r>
  <r>
    <s v="02143 Sparring Senior 18+ M D G10-G08 -85 kg"/>
    <x v="1"/>
    <x v="2"/>
    <x v="1"/>
    <x v="0"/>
    <x v="0"/>
    <x v="106"/>
    <s v="NE-SPORT TAEKWON-DO CLUB(NE-Sport Tkd)"/>
    <x v="22"/>
    <n v="8"/>
    <n v="17"/>
    <n v="25"/>
    <n v="13"/>
  </r>
  <r>
    <s v="02105 Sparring Senior 18+ F B/C G07-G01 -62 kg"/>
    <x v="1"/>
    <x v="2"/>
    <x v="0"/>
    <x v="0"/>
    <x v="1"/>
    <x v="107"/>
    <s v="NWTU Landeskader(NWTU Kader)"/>
    <x v="23"/>
    <n v="1"/>
    <n v="3"/>
    <n v="4"/>
    <n v="4"/>
  </r>
  <r>
    <s v="01022 Tul Junior 14-17 M B G04-G01"/>
    <x v="0"/>
    <x v="1"/>
    <x v="1"/>
    <x v="0"/>
    <x v="1"/>
    <x v="108"/>
    <s v="Ohdokwan(ODK)"/>
    <x v="24"/>
    <n v="3"/>
    <n v="6"/>
    <n v="9"/>
    <n v="5"/>
  </r>
  <r>
    <s v="02124 Sparring Senior 18+ M A D01-D06 -78 kg"/>
    <x v="1"/>
    <x v="2"/>
    <x v="1"/>
    <x v="1"/>
    <x v="1"/>
    <x v="109"/>
    <s v="Ohdokwan(ODK)"/>
    <x v="24"/>
    <n v="3"/>
    <n v="6"/>
    <n v="9"/>
    <n v="5"/>
  </r>
  <r>
    <s v="04001 Power Breaking Junior 14-17 F A D01-D03"/>
    <x v="2"/>
    <x v="1"/>
    <x v="0"/>
    <x v="1"/>
    <x v="2"/>
    <x v="110"/>
    <s v="Ohdokwan(ODK)"/>
    <x v="24"/>
    <n v="3"/>
    <n v="6"/>
    <n v="9"/>
    <n v="5"/>
  </r>
  <r>
    <s v="04002 Power Breaking Junior 14-17 M A D01-D03"/>
    <x v="2"/>
    <x v="1"/>
    <x v="1"/>
    <x v="1"/>
    <x v="1"/>
    <x v="111"/>
    <s v="Ohdokwan(ODK)"/>
    <x v="24"/>
    <n v="3"/>
    <n v="6"/>
    <n v="9"/>
    <n v="5"/>
  </r>
  <r>
    <s v="01020 Tul Junior 14-17 M A D02"/>
    <x v="0"/>
    <x v="1"/>
    <x v="1"/>
    <x v="1"/>
    <x v="1"/>
    <x v="112"/>
    <s v="RasBudo ITF Taekwon-do rf(RasBudo)"/>
    <x v="25"/>
    <n v="2"/>
    <n v="9"/>
    <n v="11"/>
    <n v="6"/>
  </r>
  <r>
    <s v="01003 Tul Youth 6-13 F A D01"/>
    <x v="0"/>
    <x v="0"/>
    <x v="0"/>
    <x v="1"/>
    <x v="1"/>
    <x v="113"/>
    <s v="River Valley Ashbourne Taekwon do(RVA TKD)"/>
    <x v="26"/>
    <n v="40"/>
    <n v="49"/>
    <n v="89"/>
    <n v="38"/>
  </r>
  <r>
    <s v="01004 Tul Youth 6-13 F B G04-G01"/>
    <x v="0"/>
    <x v="0"/>
    <x v="0"/>
    <x v="0"/>
    <x v="2"/>
    <x v="114"/>
    <s v="River Valley Ashbourne Taekwon do(RVA TKD)"/>
    <x v="26"/>
    <n v="40"/>
    <n v="49"/>
    <n v="89"/>
    <n v="38"/>
  </r>
  <r>
    <s v="01004 Tul Youth 6-13 F B G04-G01"/>
    <x v="0"/>
    <x v="0"/>
    <x v="0"/>
    <x v="0"/>
    <x v="0"/>
    <x v="115"/>
    <s v="River Valley Ashbourne Taekwon do(RVA TKD)"/>
    <x v="26"/>
    <n v="40"/>
    <n v="49"/>
    <n v="89"/>
    <n v="38"/>
  </r>
  <r>
    <s v="01032 Tul Senior 18+ M/F A D04-D06"/>
    <x v="0"/>
    <x v="2"/>
    <x v="2"/>
    <x v="1"/>
    <x v="1"/>
    <x v="116"/>
    <s v="River Valley Ashbourne Taekwon do(RVA TKD)"/>
    <x v="26"/>
    <n v="40"/>
    <n v="49"/>
    <n v="89"/>
    <n v="38"/>
  </r>
  <r>
    <s v="02003 Sparring Youth 6-13 F A D01-D03 -150 cm"/>
    <x v="1"/>
    <x v="0"/>
    <x v="0"/>
    <x v="1"/>
    <x v="2"/>
    <x v="113"/>
    <s v="River Valley Ashbourne Taekwon do(RVA TKD)"/>
    <x v="26"/>
    <n v="40"/>
    <n v="49"/>
    <n v="89"/>
    <n v="38"/>
  </r>
  <r>
    <s v="02004 Sparring Youth 6-13 F A D01-D03 -160 cm"/>
    <x v="1"/>
    <x v="0"/>
    <x v="0"/>
    <x v="1"/>
    <x v="1"/>
    <x v="117"/>
    <s v="River Valley Ashbourne Taekwon do(RVA TKD)"/>
    <x v="26"/>
    <n v="40"/>
    <n v="49"/>
    <n v="89"/>
    <n v="38"/>
  </r>
  <r>
    <s v="02011 Sparring Youth 6-13 F B G04-G01 -175 cm"/>
    <x v="1"/>
    <x v="0"/>
    <x v="0"/>
    <x v="0"/>
    <x v="1"/>
    <x v="118"/>
    <s v="River Valley Ashbourne Taekwon do(RVA TKD)"/>
    <x v="26"/>
    <n v="40"/>
    <n v="49"/>
    <n v="89"/>
    <n v="38"/>
  </r>
  <r>
    <s v="02027 Sparring Youth 6-13 M A D01-D03 -150 cm"/>
    <x v="1"/>
    <x v="0"/>
    <x v="1"/>
    <x v="0"/>
    <x v="1"/>
    <x v="119"/>
    <s v="River Valley Ashbourne Taekwon do(RVA TKD)"/>
    <x v="26"/>
    <n v="40"/>
    <n v="49"/>
    <n v="89"/>
    <n v="38"/>
  </r>
  <r>
    <s v="02028 Sparring Youth 6-13 M A D01-D03 -160 cm"/>
    <x v="1"/>
    <x v="0"/>
    <x v="1"/>
    <x v="0"/>
    <x v="0"/>
    <x v="120"/>
    <s v="River Valley Ashbourne Taekwon do(RVA TKD)"/>
    <x v="26"/>
    <n v="40"/>
    <n v="49"/>
    <n v="89"/>
    <n v="38"/>
  </r>
  <r>
    <s v="02033 Sparring Youth 6-13 M B G04-G01 -150 cm"/>
    <x v="1"/>
    <x v="0"/>
    <x v="1"/>
    <x v="0"/>
    <x v="2"/>
    <x v="121"/>
    <s v="River Valley Ashbourne Taekwon do(RVA TKD)"/>
    <x v="26"/>
    <n v="40"/>
    <n v="49"/>
    <n v="89"/>
    <n v="38"/>
  </r>
  <r>
    <s v="02033 Sparring Youth 6-13 M B G04-G01 -150 cm"/>
    <x v="1"/>
    <x v="0"/>
    <x v="1"/>
    <x v="0"/>
    <x v="0"/>
    <x v="122"/>
    <s v="River Valley Ashbourne Taekwon do(RVA TKD)"/>
    <x v="26"/>
    <n v="40"/>
    <n v="49"/>
    <n v="89"/>
    <n v="38"/>
  </r>
  <r>
    <s v="02036 Sparring Youth 6-13 M B G04-G01 +170 cm"/>
    <x v="1"/>
    <x v="0"/>
    <x v="1"/>
    <x v="0"/>
    <x v="1"/>
    <x v="123"/>
    <s v="River Valley Ashbourne Taekwon do(RVA TKD)"/>
    <x v="26"/>
    <n v="40"/>
    <n v="49"/>
    <n v="89"/>
    <n v="38"/>
  </r>
  <r>
    <s v="02054 Sparring Junior 14-17 F A/B G04-D03 +65 kg"/>
    <x v="1"/>
    <x v="1"/>
    <x v="0"/>
    <x v="2"/>
    <x v="0"/>
    <x v="124"/>
    <s v="River Valley Ashbourne Taekwon do(RVA TKD)"/>
    <x v="26"/>
    <n v="40"/>
    <n v="49"/>
    <n v="89"/>
    <n v="38"/>
  </r>
  <r>
    <s v="02073 Sparring Junior 14-17 M A D01-D03 -50 kg"/>
    <x v="1"/>
    <x v="1"/>
    <x v="1"/>
    <x v="1"/>
    <x v="2"/>
    <x v="125"/>
    <s v="River Valley Ashbourne Taekwon do(RVA TKD)"/>
    <x v="26"/>
    <n v="40"/>
    <n v="49"/>
    <n v="89"/>
    <n v="38"/>
  </r>
  <r>
    <s v="02073 Sparring Junior 14-17 M A D01-D03 -50 kg"/>
    <x v="1"/>
    <x v="1"/>
    <x v="1"/>
    <x v="1"/>
    <x v="1"/>
    <x v="126"/>
    <s v="River Valley Ashbourne Taekwon do(RVA TKD)"/>
    <x v="26"/>
    <n v="40"/>
    <n v="49"/>
    <n v="89"/>
    <n v="38"/>
  </r>
  <r>
    <s v="02074 Sparring Junior 14-17 M A D01-D03 -56 kg"/>
    <x v="1"/>
    <x v="1"/>
    <x v="1"/>
    <x v="1"/>
    <x v="2"/>
    <x v="127"/>
    <s v="River Valley Ashbourne Taekwon do(RVA TKD)"/>
    <x v="26"/>
    <n v="40"/>
    <n v="49"/>
    <n v="89"/>
    <n v="38"/>
  </r>
  <r>
    <s v="02074 Sparring Junior 14-17 M A D01-D03 -56 kg"/>
    <x v="1"/>
    <x v="1"/>
    <x v="1"/>
    <x v="1"/>
    <x v="0"/>
    <x v="128"/>
    <s v="River Valley Ashbourne Taekwon do(RVA TKD)"/>
    <x v="26"/>
    <n v="40"/>
    <n v="49"/>
    <n v="89"/>
    <n v="38"/>
  </r>
  <r>
    <s v="02076 Sparring Junior 14-17 M A D01-D03 -68 kg"/>
    <x v="1"/>
    <x v="1"/>
    <x v="1"/>
    <x v="1"/>
    <x v="1"/>
    <x v="129"/>
    <s v="River Valley Ashbourne Taekwon do(RVA TKD)"/>
    <x v="26"/>
    <n v="40"/>
    <n v="49"/>
    <n v="89"/>
    <n v="38"/>
  </r>
  <r>
    <s v="02077 Sparring Junior 14-17 M A D01-D03 -75 kg"/>
    <x v="1"/>
    <x v="1"/>
    <x v="1"/>
    <x v="1"/>
    <x v="0"/>
    <x v="130"/>
    <s v="River Valley Ashbourne Taekwon do(RVA TKD)"/>
    <x v="26"/>
    <n v="40"/>
    <n v="49"/>
    <n v="89"/>
    <n v="38"/>
  </r>
  <r>
    <s v="02078 Sparring Junior 14-17 M A D01-D03 +75 kg"/>
    <x v="1"/>
    <x v="1"/>
    <x v="1"/>
    <x v="1"/>
    <x v="2"/>
    <x v="131"/>
    <s v="River Valley Ashbourne Taekwon do(RVA TKD)"/>
    <x v="26"/>
    <n v="40"/>
    <n v="49"/>
    <n v="89"/>
    <n v="38"/>
  </r>
  <r>
    <s v="02083 Sparring Junior 14-17 M B/C G07-G01 -75 kg"/>
    <x v="1"/>
    <x v="1"/>
    <x v="1"/>
    <x v="0"/>
    <x v="2"/>
    <x v="132"/>
    <s v="River Valley Ashbourne Taekwon do(RVA TKD)"/>
    <x v="26"/>
    <n v="40"/>
    <n v="49"/>
    <n v="89"/>
    <n v="38"/>
  </r>
  <r>
    <s v="02098 Sparring Senior 18+ F A/B G04-D06 -56 kg"/>
    <x v="1"/>
    <x v="2"/>
    <x v="0"/>
    <x v="2"/>
    <x v="2"/>
    <x v="133"/>
    <s v="River Valley Ashbourne Taekwon do(RVA TKD)"/>
    <x v="26"/>
    <n v="40"/>
    <n v="49"/>
    <n v="89"/>
    <n v="38"/>
  </r>
  <r>
    <s v="02099 Sparring Senior 18+ F A D01-D06 -62 kg"/>
    <x v="1"/>
    <x v="2"/>
    <x v="0"/>
    <x v="1"/>
    <x v="0"/>
    <x v="134"/>
    <s v="River Valley Ashbourne Taekwon do(RVA TKD)"/>
    <x v="26"/>
    <n v="40"/>
    <n v="49"/>
    <n v="89"/>
    <n v="38"/>
  </r>
  <r>
    <s v="02101 Sparring Senior 18+ F A D01-D06 -75 kg"/>
    <x v="1"/>
    <x v="2"/>
    <x v="0"/>
    <x v="1"/>
    <x v="2"/>
    <x v="135"/>
    <s v="River Valley Ashbourne Taekwon do(RVA TKD)"/>
    <x v="26"/>
    <n v="40"/>
    <n v="49"/>
    <n v="89"/>
    <n v="38"/>
  </r>
  <r>
    <s v="02122 Sparring Senior 18+ M A D01-D06 -63 kg"/>
    <x v="1"/>
    <x v="2"/>
    <x v="1"/>
    <x v="1"/>
    <x v="2"/>
    <x v="136"/>
    <s v="River Valley Ashbourne Taekwon do(RVA TKD)"/>
    <x v="26"/>
    <n v="40"/>
    <n v="49"/>
    <n v="89"/>
    <n v="38"/>
  </r>
  <r>
    <s v="02122 Sparring Senior 18+ M A D01-D06 -63 kg"/>
    <x v="1"/>
    <x v="2"/>
    <x v="1"/>
    <x v="1"/>
    <x v="0"/>
    <x v="137"/>
    <s v="River Valley Ashbourne Taekwon do(RVA TKD)"/>
    <x v="26"/>
    <n v="40"/>
    <n v="49"/>
    <n v="89"/>
    <n v="38"/>
  </r>
  <r>
    <s v="02125 Sparring Senior 18+ M A D01-D06 -85 kg"/>
    <x v="1"/>
    <x v="2"/>
    <x v="1"/>
    <x v="1"/>
    <x v="1"/>
    <x v="116"/>
    <s v="River Valley Ashbourne Taekwon do(RVA TKD)"/>
    <x v="26"/>
    <n v="40"/>
    <n v="49"/>
    <n v="89"/>
    <n v="38"/>
  </r>
  <r>
    <s v="03001 Overall Sparring Junior 14-17 F A D01-D03 -55 kg"/>
    <x v="3"/>
    <x v="1"/>
    <x v="0"/>
    <x v="1"/>
    <x v="0"/>
    <x v="138"/>
    <s v="River Valley Ashbourne Taekwon do(RVA TKD)"/>
    <x v="26"/>
    <n v="40"/>
    <n v="49"/>
    <n v="89"/>
    <n v="38"/>
  </r>
  <r>
    <s v="03002 Overall Sparring Junior 14-17 F A D01-D03 +55 kg"/>
    <x v="3"/>
    <x v="1"/>
    <x v="0"/>
    <x v="1"/>
    <x v="1"/>
    <x v="139"/>
    <s v="River Valley Ashbourne Taekwon do(RVA TKD)"/>
    <x v="26"/>
    <n v="40"/>
    <n v="49"/>
    <n v="89"/>
    <n v="38"/>
  </r>
  <r>
    <s v="03003 Overall Sparring Junior 14-17 M A D01-D03 -62 kg"/>
    <x v="3"/>
    <x v="1"/>
    <x v="1"/>
    <x v="1"/>
    <x v="0"/>
    <x v="125"/>
    <s v="River Valley Ashbourne Taekwon do(RVA TKD)"/>
    <x v="26"/>
    <n v="40"/>
    <n v="49"/>
    <n v="89"/>
    <n v="38"/>
  </r>
  <r>
    <s v="03004 Overall Sparring Junior 14-17 M A D01-D03 +62 kg"/>
    <x v="3"/>
    <x v="1"/>
    <x v="1"/>
    <x v="1"/>
    <x v="2"/>
    <x v="130"/>
    <s v="River Valley Ashbourne Taekwon do(RVA TKD)"/>
    <x v="26"/>
    <n v="40"/>
    <n v="49"/>
    <n v="89"/>
    <n v="38"/>
  </r>
  <r>
    <s v="03004 Overall Sparring Junior 14-17 M A D01-D03 +62 kg"/>
    <x v="3"/>
    <x v="1"/>
    <x v="1"/>
    <x v="1"/>
    <x v="0"/>
    <x v="129"/>
    <s v="River Valley Ashbourne Taekwon do(RVA TKD)"/>
    <x v="26"/>
    <n v="40"/>
    <n v="49"/>
    <n v="89"/>
    <n v="38"/>
  </r>
  <r>
    <s v="03006 Overall Sparring Senior 18+ F A D01-D06 +62 kg"/>
    <x v="3"/>
    <x v="2"/>
    <x v="0"/>
    <x v="1"/>
    <x v="1"/>
    <x v="135"/>
    <s v="River Valley Ashbourne Taekwon do(RVA TKD)"/>
    <x v="26"/>
    <n v="40"/>
    <n v="49"/>
    <n v="89"/>
    <n v="38"/>
  </r>
  <r>
    <s v="01011 Tul Youth 6-13 M C G07-G05"/>
    <x v="0"/>
    <x v="0"/>
    <x v="1"/>
    <x v="0"/>
    <x v="1"/>
    <x v="140"/>
    <s v="SLOVENIA TEAM(00000)"/>
    <x v="27"/>
    <n v="11"/>
    <n v="19"/>
    <n v="30"/>
    <n v="18"/>
  </r>
  <r>
    <s v="01016 Tul Junior 14-17 F B G04-G01"/>
    <x v="0"/>
    <x v="1"/>
    <x v="0"/>
    <x v="0"/>
    <x v="2"/>
    <x v="141"/>
    <s v="SLOVENIA TEAM(00000)"/>
    <x v="27"/>
    <n v="11"/>
    <n v="19"/>
    <n v="30"/>
    <n v="18"/>
  </r>
  <r>
    <s v="02040 Sparring Youth 6-13 M C G07-G05 -160 cm"/>
    <x v="1"/>
    <x v="0"/>
    <x v="1"/>
    <x v="0"/>
    <x v="2"/>
    <x v="140"/>
    <s v="SLOVENIA TEAM(00000)"/>
    <x v="27"/>
    <n v="11"/>
    <n v="19"/>
    <n v="30"/>
    <n v="18"/>
  </r>
  <r>
    <s v="02042 Sparring Youth 6-13 M C/D G10-G05 +170 cm"/>
    <x v="1"/>
    <x v="0"/>
    <x v="1"/>
    <x v="0"/>
    <x v="0"/>
    <x v="142"/>
    <s v="SLOVENIA TEAM(00000)"/>
    <x v="27"/>
    <n v="11"/>
    <n v="19"/>
    <n v="30"/>
    <n v="18"/>
  </r>
  <r>
    <s v="02051 Sparring Junior 14-17 F A D01-D03 -55 kg"/>
    <x v="1"/>
    <x v="1"/>
    <x v="0"/>
    <x v="1"/>
    <x v="0"/>
    <x v="143"/>
    <s v="SLOVENIA TEAM(00000)"/>
    <x v="27"/>
    <n v="11"/>
    <n v="19"/>
    <n v="30"/>
    <n v="18"/>
  </r>
  <r>
    <s v="02056 Sparring Junior 14-17 F B G04-G01 -50 kg"/>
    <x v="1"/>
    <x v="1"/>
    <x v="0"/>
    <x v="0"/>
    <x v="2"/>
    <x v="141"/>
    <s v="SLOVENIA TEAM(00000)"/>
    <x v="27"/>
    <n v="11"/>
    <n v="19"/>
    <n v="30"/>
    <n v="18"/>
  </r>
  <r>
    <s v="02057 Sparring Junior 14-17 F B/C G04-G01 -55 kg"/>
    <x v="1"/>
    <x v="1"/>
    <x v="0"/>
    <x v="0"/>
    <x v="1"/>
    <x v="144"/>
    <s v="SLOVENIA TEAM(00000)"/>
    <x v="27"/>
    <n v="11"/>
    <n v="19"/>
    <n v="30"/>
    <n v="18"/>
  </r>
  <r>
    <s v="02074 Sparring Junior 14-17 M A D01-D03 -56 kg"/>
    <x v="1"/>
    <x v="1"/>
    <x v="1"/>
    <x v="1"/>
    <x v="1"/>
    <x v="145"/>
    <s v="SLOVENIA TEAM(00000)"/>
    <x v="27"/>
    <n v="11"/>
    <n v="19"/>
    <n v="30"/>
    <n v="18"/>
  </r>
  <r>
    <s v="02075 Sparring Junior 14-17 M A D01-D03 -62 kg"/>
    <x v="1"/>
    <x v="1"/>
    <x v="1"/>
    <x v="1"/>
    <x v="1"/>
    <x v="146"/>
    <s v="SLOVENIA TEAM(00000)"/>
    <x v="27"/>
    <n v="11"/>
    <n v="19"/>
    <n v="30"/>
    <n v="18"/>
  </r>
  <r>
    <s v="02079 Sparring Junior 14-17 M B G04-G01 -50 kg"/>
    <x v="1"/>
    <x v="1"/>
    <x v="1"/>
    <x v="0"/>
    <x v="2"/>
    <x v="147"/>
    <s v="SLOVENIA TEAM(00000)"/>
    <x v="27"/>
    <n v="11"/>
    <n v="19"/>
    <n v="30"/>
    <n v="18"/>
  </r>
  <r>
    <s v="02079 Sparring Junior 14-17 M B G04-G01 -50 kg"/>
    <x v="1"/>
    <x v="1"/>
    <x v="1"/>
    <x v="0"/>
    <x v="0"/>
    <x v="148"/>
    <s v="SLOVENIA TEAM(00000)"/>
    <x v="27"/>
    <n v="11"/>
    <n v="19"/>
    <n v="30"/>
    <n v="18"/>
  </r>
  <r>
    <s v="02121 Sparring Senior 18+ M A/B G04-D06 -57 kg"/>
    <x v="1"/>
    <x v="2"/>
    <x v="1"/>
    <x v="2"/>
    <x v="2"/>
    <x v="149"/>
    <s v="SLOVENIA TEAM(00000)"/>
    <x v="27"/>
    <n v="11"/>
    <n v="19"/>
    <n v="30"/>
    <n v="18"/>
  </r>
  <r>
    <s v="04002 Power Breaking Junior 14-17 M A D01-D03"/>
    <x v="2"/>
    <x v="1"/>
    <x v="1"/>
    <x v="1"/>
    <x v="0"/>
    <x v="150"/>
    <s v="SLOVENIA TEAM(00000)"/>
    <x v="27"/>
    <n v="11"/>
    <n v="19"/>
    <n v="30"/>
    <n v="18"/>
  </r>
  <r>
    <s v="02009 Sparring Youth 6-13 F B G04-G01 -150 cm"/>
    <x v="1"/>
    <x v="0"/>
    <x v="0"/>
    <x v="0"/>
    <x v="2"/>
    <x v="151"/>
    <s v="SOLOVEY TEAM(SOLOVEY TEAM)"/>
    <x v="28"/>
    <n v="3"/>
    <n v="1"/>
    <n v="4"/>
    <n v="4"/>
  </r>
  <r>
    <s v="02049 Sparring Junior 14-17 F A D01-D03 -45 kg"/>
    <x v="1"/>
    <x v="1"/>
    <x v="0"/>
    <x v="1"/>
    <x v="1"/>
    <x v="152"/>
    <s v="SOLOVEY TEAM(SOLOVEY TEAM)"/>
    <x v="28"/>
    <n v="3"/>
    <n v="1"/>
    <n v="4"/>
    <n v="4"/>
  </r>
  <r>
    <s v="02097 Sparring Senior 18+ F A D01-D06 -50 kg"/>
    <x v="1"/>
    <x v="2"/>
    <x v="0"/>
    <x v="1"/>
    <x v="0"/>
    <x v="153"/>
    <s v="SOLOVEY TEAM(SOLOVEY TEAM)"/>
    <x v="28"/>
    <n v="3"/>
    <n v="1"/>
    <n v="4"/>
    <n v="4"/>
  </r>
  <r>
    <s v="02121 Sparring Senior 18+ M A/B G04-D06 -57 kg"/>
    <x v="1"/>
    <x v="2"/>
    <x v="1"/>
    <x v="2"/>
    <x v="1"/>
    <x v="154"/>
    <s v="SOLOVEY TEAM(SOLOVEY TEAM)"/>
    <x v="28"/>
    <n v="3"/>
    <n v="1"/>
    <n v="4"/>
    <n v="4"/>
  </r>
  <r>
    <s v="01023 Tul Junior 14-17 M C G07-G05"/>
    <x v="0"/>
    <x v="1"/>
    <x v="1"/>
    <x v="0"/>
    <x v="1"/>
    <x v="155"/>
    <s v="Soo Bak-Gi(SB-G)"/>
    <x v="29"/>
    <n v="1"/>
    <n v="11"/>
    <n v="12"/>
    <n v="7"/>
  </r>
  <r>
    <s v="02038 Sparring Youth 6-13 M C G07-G05 -140 cm"/>
    <x v="1"/>
    <x v="0"/>
    <x v="1"/>
    <x v="0"/>
    <x v="2"/>
    <x v="156"/>
    <s v="Soo Bak-Gi(SB-G)"/>
    <x v="29"/>
    <n v="1"/>
    <n v="11"/>
    <n v="12"/>
    <n v="7"/>
  </r>
  <r>
    <s v="02039 Sparring Youth 6-13 M C G07-G05 -150 cm"/>
    <x v="1"/>
    <x v="0"/>
    <x v="1"/>
    <x v="0"/>
    <x v="1"/>
    <x v="157"/>
    <s v="Soo Bak-Gi(SB-G)"/>
    <x v="29"/>
    <n v="1"/>
    <n v="11"/>
    <n v="12"/>
    <n v="7"/>
  </r>
  <r>
    <s v="02075 Sparring Junior 14-17 M A D01-D03 -62 kg"/>
    <x v="1"/>
    <x v="1"/>
    <x v="1"/>
    <x v="1"/>
    <x v="0"/>
    <x v="158"/>
    <s v="Soo Bak-Gi(SB-G)"/>
    <x v="29"/>
    <n v="1"/>
    <n v="11"/>
    <n v="12"/>
    <n v="7"/>
  </r>
  <r>
    <s v="02088 Sparring Junior 14-17 M C G07-G05 -68 kg"/>
    <x v="1"/>
    <x v="1"/>
    <x v="1"/>
    <x v="0"/>
    <x v="2"/>
    <x v="155"/>
    <s v="Soo Bak-Gi(SB-G)"/>
    <x v="29"/>
    <n v="1"/>
    <n v="11"/>
    <n v="12"/>
    <n v="7"/>
  </r>
  <r>
    <s v="02142 Sparring Senior 18+ M D G10-G08 -78 kg"/>
    <x v="1"/>
    <x v="2"/>
    <x v="1"/>
    <x v="0"/>
    <x v="2"/>
    <x v="159"/>
    <s v="Soo Bak-Gi(SB-G)"/>
    <x v="29"/>
    <n v="1"/>
    <n v="11"/>
    <n v="12"/>
    <n v="7"/>
  </r>
  <r>
    <s v="01028 Tul Senior 18+ F A D01"/>
    <x v="0"/>
    <x v="2"/>
    <x v="0"/>
    <x v="1"/>
    <x v="0"/>
    <x v="160"/>
    <s v="South queensferry TKD(SQTKD)"/>
    <x v="30"/>
    <n v="1"/>
    <n v="6"/>
    <n v="7"/>
    <n v="4"/>
  </r>
  <r>
    <s v="01034 Tul Senior 18+ M A D02"/>
    <x v="0"/>
    <x v="2"/>
    <x v="1"/>
    <x v="1"/>
    <x v="2"/>
    <x v="161"/>
    <s v="South queensferry TKD(SQTKD)"/>
    <x v="30"/>
    <n v="1"/>
    <n v="6"/>
    <n v="7"/>
    <n v="4"/>
  </r>
  <r>
    <s v="02122 Sparring Senior 18+ M A D01-D06 -63 kg"/>
    <x v="1"/>
    <x v="2"/>
    <x v="1"/>
    <x v="1"/>
    <x v="1"/>
    <x v="161"/>
    <s v="South queensferry TKD(SQTKD)"/>
    <x v="30"/>
    <n v="1"/>
    <n v="6"/>
    <n v="7"/>
    <n v="4"/>
  </r>
  <r>
    <s v="02125 Sparring Senior 18+ M A D01-D06 -85 kg"/>
    <x v="1"/>
    <x v="2"/>
    <x v="1"/>
    <x v="1"/>
    <x v="0"/>
    <x v="162"/>
    <s v="South queensferry TKD(SQTKD)"/>
    <x v="30"/>
    <n v="1"/>
    <n v="6"/>
    <n v="7"/>
    <n v="4"/>
  </r>
  <r>
    <s v="01003 Tul Youth 6-13 F A D01"/>
    <x v="0"/>
    <x v="0"/>
    <x v="0"/>
    <x v="1"/>
    <x v="2"/>
    <x v="163"/>
    <s v="Sportschool Tim Kool(SSTK )"/>
    <x v="31"/>
    <n v="14"/>
    <n v="21"/>
    <n v="35"/>
    <n v="18"/>
  </r>
  <r>
    <s v="01015 Tul Junior 14-17 F A D01"/>
    <x v="0"/>
    <x v="1"/>
    <x v="0"/>
    <x v="1"/>
    <x v="1"/>
    <x v="164"/>
    <s v="Sportschool Tim Kool(SSTK )"/>
    <x v="31"/>
    <n v="14"/>
    <n v="21"/>
    <n v="35"/>
    <n v="18"/>
  </r>
  <r>
    <s v="01027 Tul Senior 18+ F A D02"/>
    <x v="0"/>
    <x v="2"/>
    <x v="0"/>
    <x v="1"/>
    <x v="0"/>
    <x v="165"/>
    <s v="Sportschool Tim Kool(SSTK )"/>
    <x v="31"/>
    <n v="14"/>
    <n v="21"/>
    <n v="35"/>
    <n v="18"/>
  </r>
  <r>
    <s v="01028 Tul Senior 18+ F A D01"/>
    <x v="0"/>
    <x v="2"/>
    <x v="0"/>
    <x v="1"/>
    <x v="2"/>
    <x v="166"/>
    <s v="Sportschool Tim Kool(SSTK )"/>
    <x v="31"/>
    <n v="14"/>
    <n v="21"/>
    <n v="35"/>
    <n v="18"/>
  </r>
  <r>
    <s v="01034 Tul Senior 18+ M A D02"/>
    <x v="0"/>
    <x v="2"/>
    <x v="1"/>
    <x v="1"/>
    <x v="1"/>
    <x v="167"/>
    <s v="Sportschool Tim Kool(SSTK )"/>
    <x v="31"/>
    <n v="14"/>
    <n v="21"/>
    <n v="35"/>
    <n v="18"/>
  </r>
  <r>
    <s v="02005 Sparring Youth 6-13 F A D01-D03 -170 cm"/>
    <x v="1"/>
    <x v="0"/>
    <x v="0"/>
    <x v="1"/>
    <x v="0"/>
    <x v="163"/>
    <s v="Sportschool Tim Kool(SSTK )"/>
    <x v="31"/>
    <n v="14"/>
    <n v="21"/>
    <n v="35"/>
    <n v="18"/>
  </r>
  <r>
    <s v="02010 Sparring Youth 6-13 F B G04-G01 -160 cm"/>
    <x v="1"/>
    <x v="0"/>
    <x v="0"/>
    <x v="0"/>
    <x v="2"/>
    <x v="168"/>
    <s v="Sportschool Tim Kool(SSTK )"/>
    <x v="31"/>
    <n v="14"/>
    <n v="21"/>
    <n v="35"/>
    <n v="18"/>
  </r>
  <r>
    <s v="02033 Sparring Youth 6-13 M B G04-G01 -150 cm"/>
    <x v="1"/>
    <x v="0"/>
    <x v="1"/>
    <x v="0"/>
    <x v="1"/>
    <x v="169"/>
    <s v="Sportschool Tim Kool(SSTK )"/>
    <x v="31"/>
    <n v="14"/>
    <n v="21"/>
    <n v="35"/>
    <n v="18"/>
  </r>
  <r>
    <s v="02050 Sparring Junior 14-17 F A D01-D03 -50 kg"/>
    <x v="1"/>
    <x v="1"/>
    <x v="0"/>
    <x v="1"/>
    <x v="0"/>
    <x v="164"/>
    <s v="Sportschool Tim Kool(SSTK )"/>
    <x v="31"/>
    <n v="14"/>
    <n v="21"/>
    <n v="35"/>
    <n v="18"/>
  </r>
  <r>
    <s v="02052 Sparring Junior 14-17 F A D01-D03 -60 kg"/>
    <x v="1"/>
    <x v="1"/>
    <x v="0"/>
    <x v="1"/>
    <x v="1"/>
    <x v="170"/>
    <s v="Sportschool Tim Kool(SSTK )"/>
    <x v="31"/>
    <n v="14"/>
    <n v="21"/>
    <n v="35"/>
    <n v="18"/>
  </r>
  <r>
    <s v="02102 Sparring Senior 18+ F A/B G04-D06 +75 kg"/>
    <x v="1"/>
    <x v="2"/>
    <x v="0"/>
    <x v="2"/>
    <x v="0"/>
    <x v="171"/>
    <s v="Sportschool Tim Kool(SSTK )"/>
    <x v="31"/>
    <n v="14"/>
    <n v="21"/>
    <n v="35"/>
    <n v="18"/>
  </r>
  <r>
    <s v="03007 Overall Sparring Senior 18+ M A D01-D06 -70 kg"/>
    <x v="3"/>
    <x v="2"/>
    <x v="1"/>
    <x v="1"/>
    <x v="0"/>
    <x v="167"/>
    <s v="Sportschool Tim Kool(SSTK )"/>
    <x v="31"/>
    <n v="14"/>
    <n v="21"/>
    <n v="35"/>
    <n v="18"/>
  </r>
  <r>
    <s v="01032 Tul Senior 18+ M/F A D04-D06"/>
    <x v="0"/>
    <x v="2"/>
    <x v="2"/>
    <x v="1"/>
    <x v="0"/>
    <x v="172"/>
    <s v="Sportschule Monheim(SpoMo)"/>
    <x v="32"/>
    <n v="8"/>
    <n v="8"/>
    <n v="16"/>
    <n v="7"/>
  </r>
  <r>
    <s v="01037 Tul Senior 18+ M/F C G07-G05"/>
    <x v="0"/>
    <x v="2"/>
    <x v="2"/>
    <x v="0"/>
    <x v="1"/>
    <x v="173"/>
    <s v="Sportschule Monheim(SpoMo)"/>
    <x v="32"/>
    <n v="8"/>
    <n v="8"/>
    <n v="16"/>
    <n v="7"/>
  </r>
  <r>
    <s v="02101 Sparring Senior 18+ F A D01-D06 -75 kg"/>
    <x v="1"/>
    <x v="2"/>
    <x v="0"/>
    <x v="1"/>
    <x v="0"/>
    <x v="172"/>
    <s v="Sportschule Monheim(SpoMo)"/>
    <x v="32"/>
    <n v="8"/>
    <n v="8"/>
    <n v="16"/>
    <n v="7"/>
  </r>
  <r>
    <s v="02126 Sparring Senior 18+ M A D01-D06 +85 kg"/>
    <x v="1"/>
    <x v="2"/>
    <x v="1"/>
    <x v="1"/>
    <x v="1"/>
    <x v="174"/>
    <s v="Sportschule Monheim(SpoMo)"/>
    <x v="32"/>
    <n v="8"/>
    <n v="8"/>
    <n v="16"/>
    <n v="7"/>
  </r>
  <r>
    <s v="02138 Sparring Senior 18+ M C G07-G05 +85 kg"/>
    <x v="1"/>
    <x v="2"/>
    <x v="1"/>
    <x v="0"/>
    <x v="2"/>
    <x v="173"/>
    <s v="Sportschule Monheim(SpoMo)"/>
    <x v="32"/>
    <n v="8"/>
    <n v="8"/>
    <n v="16"/>
    <n v="7"/>
  </r>
  <r>
    <s v="03005 Overall Sparring Senior 18+ F A D01-D06 -62 kg"/>
    <x v="3"/>
    <x v="2"/>
    <x v="0"/>
    <x v="1"/>
    <x v="2"/>
    <x v="175"/>
    <s v="Sportschule Monheim(SpoMo)"/>
    <x v="32"/>
    <n v="8"/>
    <n v="8"/>
    <n v="16"/>
    <n v="7"/>
  </r>
  <r>
    <s v="04003 Power Breaking Senior 18+ F A D01-D06"/>
    <x v="2"/>
    <x v="2"/>
    <x v="0"/>
    <x v="1"/>
    <x v="0"/>
    <x v="172"/>
    <s v="Sportschule Monheim(SpoMo)"/>
    <x v="32"/>
    <n v="8"/>
    <n v="8"/>
    <n v="16"/>
    <n v="7"/>
  </r>
  <r>
    <s v="01006 Tul Youth 6-13 F D G10-G08"/>
    <x v="0"/>
    <x v="0"/>
    <x v="0"/>
    <x v="0"/>
    <x v="2"/>
    <x v="176"/>
    <s v="sportschuledamato(sportschuledamato)"/>
    <x v="33"/>
    <n v="27"/>
    <n v="14"/>
    <n v="41"/>
    <n v="18"/>
  </r>
  <r>
    <s v="01006 Tul Youth 6-13 F D G10-G08"/>
    <x v="0"/>
    <x v="0"/>
    <x v="0"/>
    <x v="0"/>
    <x v="1"/>
    <x v="177"/>
    <s v="sportschuledamato(sportschuledamato)"/>
    <x v="33"/>
    <n v="27"/>
    <n v="14"/>
    <n v="41"/>
    <n v="18"/>
  </r>
  <r>
    <s v="01012 Tul Youth 6-13 M D G10-G08"/>
    <x v="0"/>
    <x v="0"/>
    <x v="1"/>
    <x v="0"/>
    <x v="1"/>
    <x v="178"/>
    <s v="sportschuledamato(sportschuledamato)"/>
    <x v="33"/>
    <n v="27"/>
    <n v="14"/>
    <n v="41"/>
    <n v="18"/>
  </r>
  <r>
    <s v="01038 Tul Senior 18+ M/F D G10-G08"/>
    <x v="0"/>
    <x v="2"/>
    <x v="2"/>
    <x v="0"/>
    <x v="1"/>
    <x v="179"/>
    <s v="sportschuledamato(sportschuledamato)"/>
    <x v="33"/>
    <n v="27"/>
    <n v="14"/>
    <n v="41"/>
    <n v="18"/>
  </r>
  <r>
    <s v="02009 Sparring Youth 6-13 F B G04-G01 -150 cm"/>
    <x v="1"/>
    <x v="0"/>
    <x v="0"/>
    <x v="0"/>
    <x v="0"/>
    <x v="180"/>
    <s v="sportschuledamato(sportschuledamato)"/>
    <x v="33"/>
    <n v="27"/>
    <n v="14"/>
    <n v="41"/>
    <n v="18"/>
  </r>
  <r>
    <s v="02019 Sparring Youth 6-13 F D G10-G08 -130 cm"/>
    <x v="1"/>
    <x v="0"/>
    <x v="0"/>
    <x v="0"/>
    <x v="2"/>
    <x v="176"/>
    <s v="sportschuledamato(sportschuledamato)"/>
    <x v="33"/>
    <n v="27"/>
    <n v="14"/>
    <n v="41"/>
    <n v="18"/>
  </r>
  <r>
    <s v="02021 Sparring Youth 6-13 F D G10-G08 -150 cm"/>
    <x v="1"/>
    <x v="0"/>
    <x v="0"/>
    <x v="0"/>
    <x v="2"/>
    <x v="181"/>
    <s v="sportschuledamato(sportschuledamato)"/>
    <x v="33"/>
    <n v="27"/>
    <n v="14"/>
    <n v="41"/>
    <n v="18"/>
  </r>
  <r>
    <s v="02021 Sparring Youth 6-13 F D G10-G08 -150 cm"/>
    <x v="1"/>
    <x v="0"/>
    <x v="0"/>
    <x v="0"/>
    <x v="0"/>
    <x v="177"/>
    <s v="sportschuledamato(sportschuledamato)"/>
    <x v="33"/>
    <n v="27"/>
    <n v="14"/>
    <n v="41"/>
    <n v="18"/>
  </r>
  <r>
    <s v="02037 Sparring Youth 6-13 M/F C G07-G05 -130 cm"/>
    <x v="1"/>
    <x v="0"/>
    <x v="2"/>
    <x v="0"/>
    <x v="1"/>
    <x v="182"/>
    <s v="sportschuledamato(sportschuledamato)"/>
    <x v="33"/>
    <n v="27"/>
    <n v="14"/>
    <n v="41"/>
    <n v="18"/>
  </r>
  <r>
    <s v="02045 Sparring Youth 6-13 M D G10-G08 -150 cm"/>
    <x v="1"/>
    <x v="0"/>
    <x v="1"/>
    <x v="0"/>
    <x v="0"/>
    <x v="178"/>
    <s v="sportschuledamato(sportschuledamato)"/>
    <x v="33"/>
    <n v="27"/>
    <n v="14"/>
    <n v="41"/>
    <n v="18"/>
  </r>
  <r>
    <s v="02049 Sparring Junior 14-17 F A D01-D03 -45 kg"/>
    <x v="1"/>
    <x v="1"/>
    <x v="0"/>
    <x v="1"/>
    <x v="2"/>
    <x v="183"/>
    <s v="sportschuledamato(sportschuledamato)"/>
    <x v="33"/>
    <n v="27"/>
    <n v="14"/>
    <n v="41"/>
    <n v="18"/>
  </r>
  <r>
    <s v="02059 Sparring Junior 14-17 F B G04-G01 -65 kg"/>
    <x v="1"/>
    <x v="1"/>
    <x v="0"/>
    <x v="0"/>
    <x v="1"/>
    <x v="184"/>
    <s v="sportschuledamato(sportschuledamato)"/>
    <x v="33"/>
    <n v="27"/>
    <n v="14"/>
    <n v="41"/>
    <n v="18"/>
  </r>
  <r>
    <s v="02136 Sparring Senior 18+ M C G07-G05 -78 kg"/>
    <x v="1"/>
    <x v="2"/>
    <x v="1"/>
    <x v="0"/>
    <x v="2"/>
    <x v="185"/>
    <s v="sportschuledamato(sportschuledamato)"/>
    <x v="33"/>
    <n v="27"/>
    <n v="14"/>
    <n v="41"/>
    <n v="18"/>
  </r>
  <r>
    <s v="02142 Sparring Senior 18+ M D G10-G08 -78 kg"/>
    <x v="1"/>
    <x v="2"/>
    <x v="1"/>
    <x v="0"/>
    <x v="0"/>
    <x v="179"/>
    <s v="sportschuledamato(sportschuledamato)"/>
    <x v="33"/>
    <n v="27"/>
    <n v="14"/>
    <n v="41"/>
    <n v="18"/>
  </r>
  <r>
    <s v="03001 Overall Sparring Junior 14-17 F A D01-D03 -55 kg"/>
    <x v="3"/>
    <x v="1"/>
    <x v="0"/>
    <x v="1"/>
    <x v="1"/>
    <x v="186"/>
    <s v="sportschuledamato(sportschuledamato)"/>
    <x v="33"/>
    <n v="27"/>
    <n v="14"/>
    <n v="41"/>
    <n v="18"/>
  </r>
  <r>
    <s v="04001 Power Breaking Junior 14-17 F A D01-D03"/>
    <x v="2"/>
    <x v="1"/>
    <x v="0"/>
    <x v="1"/>
    <x v="1"/>
    <x v="183"/>
    <s v="sportschuledamato(sportschuledamato)"/>
    <x v="33"/>
    <n v="27"/>
    <n v="14"/>
    <n v="41"/>
    <n v="18"/>
  </r>
  <r>
    <s v="04004 Power Breaking Senior 18+ M A D01-D06"/>
    <x v="2"/>
    <x v="2"/>
    <x v="1"/>
    <x v="1"/>
    <x v="1"/>
    <x v="187"/>
    <s v="sportschuledamato(sportschuledamato)"/>
    <x v="33"/>
    <n v="27"/>
    <n v="14"/>
    <n v="41"/>
    <n v="18"/>
  </r>
  <r>
    <s v="02138 Sparring Senior 18+ M C G07-G05 +85 kg"/>
    <x v="1"/>
    <x v="2"/>
    <x v="1"/>
    <x v="0"/>
    <x v="0"/>
    <x v="188"/>
    <s v="Sung Zang Groningen(SZ)"/>
    <x v="34"/>
    <n v="3"/>
    <n v="3"/>
    <n v="6"/>
    <n v="5"/>
  </r>
  <r>
    <s v="01010 Tul Youth 6-13 M B G04-G01"/>
    <x v="0"/>
    <x v="0"/>
    <x v="1"/>
    <x v="0"/>
    <x v="0"/>
    <x v="189"/>
    <s v="Suokjang(Suokjang)"/>
    <x v="35"/>
    <n v="4"/>
    <n v="3"/>
    <n v="7"/>
    <n v="5"/>
  </r>
  <r>
    <s v="02102 Sparring Senior 18+ F A/B G04-D06 +75 kg"/>
    <x v="1"/>
    <x v="2"/>
    <x v="0"/>
    <x v="2"/>
    <x v="1"/>
    <x v="190"/>
    <s v="Suokjang(Suokjang)"/>
    <x v="35"/>
    <n v="4"/>
    <n v="3"/>
    <n v="7"/>
    <n v="5"/>
  </r>
  <r>
    <s v="02053 Sparring Junior 14-17 F A D01-D03 -65 kg"/>
    <x v="1"/>
    <x v="1"/>
    <x v="0"/>
    <x v="1"/>
    <x v="1"/>
    <x v="191"/>
    <s v="Synergy TKD(Synergy)"/>
    <x v="36"/>
    <n v="12"/>
    <n v="7"/>
    <n v="19"/>
    <n v="7"/>
  </r>
  <r>
    <s v="02054 Sparring Junior 14-17 F A/B G04-D03 +65 kg"/>
    <x v="1"/>
    <x v="1"/>
    <x v="0"/>
    <x v="2"/>
    <x v="1"/>
    <x v="192"/>
    <s v="Synergy TKD(Synergy)"/>
    <x v="36"/>
    <n v="12"/>
    <n v="7"/>
    <n v="19"/>
    <n v="7"/>
  </r>
  <r>
    <s v="01005 Tul Youth 6-13 F C G07-G05"/>
    <x v="0"/>
    <x v="0"/>
    <x v="0"/>
    <x v="0"/>
    <x v="2"/>
    <x v="193"/>
    <s v="T.A.Nimjae(TA Nimjae)"/>
    <x v="37"/>
    <n v="7"/>
    <n v="6"/>
    <n v="13"/>
    <n v="7"/>
  </r>
  <r>
    <s v="01005 Tul Youth 6-13 F C G07-G05"/>
    <x v="0"/>
    <x v="0"/>
    <x v="0"/>
    <x v="0"/>
    <x v="0"/>
    <x v="194"/>
    <s v="T.A.Nimjae(TA Nimjae)"/>
    <x v="37"/>
    <n v="7"/>
    <n v="6"/>
    <n v="13"/>
    <n v="7"/>
  </r>
  <r>
    <s v="01009 Tul Youth 6-13 M A D01"/>
    <x v="0"/>
    <x v="0"/>
    <x v="1"/>
    <x v="1"/>
    <x v="0"/>
    <x v="195"/>
    <s v="T.A.Nimjae(TA Nimjae)"/>
    <x v="37"/>
    <n v="7"/>
    <n v="6"/>
    <n v="13"/>
    <n v="7"/>
  </r>
  <r>
    <s v="02014 Sparring Youth 6-13 F C G07-G05 -140 cm"/>
    <x v="1"/>
    <x v="0"/>
    <x v="0"/>
    <x v="0"/>
    <x v="1"/>
    <x v="193"/>
    <s v="T.A.Nimjae(TA Nimjae)"/>
    <x v="37"/>
    <n v="7"/>
    <n v="6"/>
    <n v="13"/>
    <n v="7"/>
  </r>
  <r>
    <s v="02020 Sparring Youth 6-13 F D G10-G08 -140 cm"/>
    <x v="1"/>
    <x v="0"/>
    <x v="0"/>
    <x v="0"/>
    <x v="1"/>
    <x v="196"/>
    <s v="T.A.Nimjae(TA Nimjae)"/>
    <x v="37"/>
    <n v="7"/>
    <n v="6"/>
    <n v="13"/>
    <n v="7"/>
  </r>
  <r>
    <s v="02028 Sparring Youth 6-13 M A D01-D03 -160 cm"/>
    <x v="1"/>
    <x v="0"/>
    <x v="1"/>
    <x v="0"/>
    <x v="2"/>
    <x v="195"/>
    <s v="T.A.Nimjae(TA Nimjae)"/>
    <x v="37"/>
    <n v="7"/>
    <n v="6"/>
    <n v="13"/>
    <n v="7"/>
  </r>
  <r>
    <s v="02037 Sparring Youth 6-13 M/F C G07-G05 -130 cm"/>
    <x v="1"/>
    <x v="0"/>
    <x v="2"/>
    <x v="0"/>
    <x v="0"/>
    <x v="194"/>
    <s v="T.A.Nimjae(TA Nimjae)"/>
    <x v="37"/>
    <n v="7"/>
    <n v="6"/>
    <n v="13"/>
    <n v="7"/>
  </r>
  <r>
    <s v="02032 Sparring Youth 6-13 M/F B G04-G01 -140 cm"/>
    <x v="1"/>
    <x v="0"/>
    <x v="2"/>
    <x v="0"/>
    <x v="0"/>
    <x v="197"/>
    <s v="Taekwon- Do So San (So San )"/>
    <x v="38"/>
    <n v="1"/>
    <n v="8"/>
    <n v="9"/>
    <n v="7"/>
  </r>
  <r>
    <s v="02082 Sparring Junior 14-17 M B G04-G01 -68 kg"/>
    <x v="1"/>
    <x v="1"/>
    <x v="1"/>
    <x v="0"/>
    <x v="1"/>
    <x v="198"/>
    <s v="Taekwon- Do So San (So San )"/>
    <x v="38"/>
    <n v="1"/>
    <n v="8"/>
    <n v="9"/>
    <n v="7"/>
  </r>
  <r>
    <s v="02134 Sparring Senior 18+ M C G07-G05 -63 kg"/>
    <x v="1"/>
    <x v="2"/>
    <x v="1"/>
    <x v="0"/>
    <x v="2"/>
    <x v="199"/>
    <s v="Taekwon- Do So San (So San )"/>
    <x v="38"/>
    <n v="1"/>
    <n v="8"/>
    <n v="9"/>
    <n v="7"/>
  </r>
  <r>
    <s v="01012 Tul Youth 6-13 M D G10-G08"/>
    <x v="0"/>
    <x v="0"/>
    <x v="1"/>
    <x v="0"/>
    <x v="2"/>
    <x v="200"/>
    <s v="Taekwon-Do Academy Graziella Idili(TA G. Idili)"/>
    <x v="39"/>
    <n v="0"/>
    <n v="7"/>
    <n v="7"/>
    <n v="4"/>
  </r>
  <r>
    <s v="01020 Tul Junior 14-17 M A D02"/>
    <x v="0"/>
    <x v="1"/>
    <x v="1"/>
    <x v="1"/>
    <x v="2"/>
    <x v="201"/>
    <s v="Taekwon-Do Academy Graziella Idili(TA G. Idili)"/>
    <x v="39"/>
    <n v="0"/>
    <n v="7"/>
    <n v="7"/>
    <n v="4"/>
  </r>
  <r>
    <s v="02076 Sparring Junior 14-17 M A D01-D03 -68 kg"/>
    <x v="1"/>
    <x v="1"/>
    <x v="1"/>
    <x v="1"/>
    <x v="2"/>
    <x v="201"/>
    <s v="Taekwon-Do Academy Graziella Idili(TA G. Idili)"/>
    <x v="39"/>
    <n v="0"/>
    <n v="7"/>
    <n v="7"/>
    <n v="4"/>
  </r>
  <r>
    <s v="01012 Tul Youth 6-13 M D G10-G08"/>
    <x v="0"/>
    <x v="0"/>
    <x v="1"/>
    <x v="0"/>
    <x v="0"/>
    <x v="202"/>
    <s v="Taekwon-Do Center Deurne(TCD)"/>
    <x v="40"/>
    <n v="0"/>
    <n v="12"/>
    <n v="12"/>
    <n v="6"/>
  </r>
  <r>
    <s v="01022 Tul Junior 14-17 M B G04-G01"/>
    <x v="0"/>
    <x v="1"/>
    <x v="1"/>
    <x v="0"/>
    <x v="2"/>
    <x v="203"/>
    <s v="Taekwon-Do Center Deurne(TCD)"/>
    <x v="40"/>
    <n v="0"/>
    <n v="12"/>
    <n v="12"/>
    <n v="6"/>
  </r>
  <r>
    <s v="01023 Tul Junior 14-17 M C G07-G05"/>
    <x v="0"/>
    <x v="1"/>
    <x v="1"/>
    <x v="0"/>
    <x v="0"/>
    <x v="204"/>
    <s v="Taekwon-Do Center Deurne(TCD)"/>
    <x v="40"/>
    <n v="0"/>
    <n v="12"/>
    <n v="12"/>
    <n v="6"/>
  </r>
  <r>
    <s v="02038 Sparring Youth 6-13 M C G07-G05 -140 cm"/>
    <x v="1"/>
    <x v="0"/>
    <x v="1"/>
    <x v="0"/>
    <x v="0"/>
    <x v="205"/>
    <s v="Taekwon-Do Center Deurne(TCD)"/>
    <x v="40"/>
    <n v="0"/>
    <n v="12"/>
    <n v="12"/>
    <n v="6"/>
  </r>
  <r>
    <s v="02086 Sparring Junior 14-17 M C/D G10-G05 -56 kg"/>
    <x v="1"/>
    <x v="1"/>
    <x v="1"/>
    <x v="0"/>
    <x v="2"/>
    <x v="204"/>
    <s v="Taekwon-Do Center Deurne(TCD)"/>
    <x v="40"/>
    <n v="0"/>
    <n v="12"/>
    <n v="12"/>
    <n v="6"/>
  </r>
  <r>
    <s v="02039 Sparring Youth 6-13 M C G07-G05 -150 cm"/>
    <x v="1"/>
    <x v="0"/>
    <x v="1"/>
    <x v="0"/>
    <x v="0"/>
    <x v="206"/>
    <s v="Taekwon-do Club Gent(TKD Gent)"/>
    <x v="41"/>
    <n v="0"/>
    <n v="12"/>
    <n v="12"/>
    <n v="6"/>
  </r>
  <r>
    <s v="02086 Sparring Junior 14-17 M C/D G10-G05 -56 kg"/>
    <x v="1"/>
    <x v="1"/>
    <x v="1"/>
    <x v="0"/>
    <x v="1"/>
    <x v="207"/>
    <s v="Taekwon-do Club Gent(TKD Gent)"/>
    <x v="41"/>
    <n v="0"/>
    <n v="12"/>
    <n v="12"/>
    <n v="6"/>
  </r>
  <r>
    <s v="02136 Sparring Senior 18+ M C G07-G05 -78 kg"/>
    <x v="1"/>
    <x v="2"/>
    <x v="1"/>
    <x v="0"/>
    <x v="0"/>
    <x v="208"/>
    <s v="Taekwon-do Club Gent(TKD Gent)"/>
    <x v="41"/>
    <n v="0"/>
    <n v="12"/>
    <n v="12"/>
    <n v="6"/>
  </r>
  <r>
    <s v="01005 Tul Youth 6-13 F C G07-G05"/>
    <x v="0"/>
    <x v="0"/>
    <x v="0"/>
    <x v="0"/>
    <x v="1"/>
    <x v="209"/>
    <s v="Taekwon-Do IN NAE DO KWAN(Taekwon-Do IN NAE DO KWAN)"/>
    <x v="42"/>
    <n v="8"/>
    <n v="17"/>
    <n v="25"/>
    <n v="13"/>
  </r>
  <r>
    <s v="01011 Tul Youth 6-13 M C G07-G05"/>
    <x v="0"/>
    <x v="0"/>
    <x v="1"/>
    <x v="0"/>
    <x v="2"/>
    <x v="210"/>
    <s v="Taekwon-Do IN NAE DO KWAN(Taekwon-Do IN NAE DO KWAN)"/>
    <x v="42"/>
    <n v="8"/>
    <n v="17"/>
    <n v="25"/>
    <n v="13"/>
  </r>
  <r>
    <s v="01035 Tul Senior 18+ M A D01"/>
    <x v="0"/>
    <x v="2"/>
    <x v="1"/>
    <x v="1"/>
    <x v="2"/>
    <x v="211"/>
    <s v="Taekwon-Do IN NAE DO KWAN(Taekwon-Do IN NAE DO KWAN)"/>
    <x v="42"/>
    <n v="8"/>
    <n v="17"/>
    <n v="25"/>
    <n v="13"/>
  </r>
  <r>
    <s v="01037 Tul Senior 18+ M/F C G07-G05"/>
    <x v="0"/>
    <x v="2"/>
    <x v="2"/>
    <x v="0"/>
    <x v="2"/>
    <x v="212"/>
    <s v="Taekwon-Do IN NAE DO KWAN(Taekwon-Do IN NAE DO KWAN)"/>
    <x v="42"/>
    <n v="8"/>
    <n v="17"/>
    <n v="25"/>
    <n v="13"/>
  </r>
  <r>
    <s v="01037 Tul Senior 18+ M/F C G07-G05"/>
    <x v="0"/>
    <x v="2"/>
    <x v="2"/>
    <x v="0"/>
    <x v="0"/>
    <x v="213"/>
    <s v="Taekwon-Do IN NAE DO KWAN(Taekwon-Do IN NAE DO KWAN)"/>
    <x v="42"/>
    <n v="8"/>
    <n v="17"/>
    <n v="25"/>
    <n v="13"/>
  </r>
  <r>
    <s v="02134 Sparring Senior 18+ M C G07-G05 -63 kg"/>
    <x v="1"/>
    <x v="2"/>
    <x v="1"/>
    <x v="0"/>
    <x v="1"/>
    <x v="212"/>
    <s v="Taekwon-Do IN NAE DO KWAN(Taekwon-Do IN NAE DO KWAN)"/>
    <x v="42"/>
    <n v="8"/>
    <n v="17"/>
    <n v="25"/>
    <n v="13"/>
  </r>
  <r>
    <s v="02136 Sparring Senior 18+ M C G07-G05 -78 kg"/>
    <x v="1"/>
    <x v="2"/>
    <x v="1"/>
    <x v="0"/>
    <x v="1"/>
    <x v="213"/>
    <s v="Taekwon-Do IN NAE DO KWAN(Taekwon-Do IN NAE DO KWAN)"/>
    <x v="42"/>
    <n v="8"/>
    <n v="17"/>
    <n v="25"/>
    <n v="13"/>
  </r>
  <r>
    <s v="02045 Sparring Youth 6-13 M D G10-G08 -150 cm"/>
    <x v="1"/>
    <x v="0"/>
    <x v="1"/>
    <x v="0"/>
    <x v="2"/>
    <x v="214"/>
    <s v="Taekwondo Martial Arts Center Delft (TKD MAC Delft)"/>
    <x v="43"/>
    <n v="2"/>
    <n v="7"/>
    <n v="9"/>
    <n v="7"/>
  </r>
  <r>
    <s v="02086 Sparring Junior 14-17 M C/D G10-G05 -56 kg"/>
    <x v="1"/>
    <x v="1"/>
    <x v="1"/>
    <x v="0"/>
    <x v="0"/>
    <x v="215"/>
    <s v="Taekwondo Martial Arts Center Delft (TKD MAC Delft)"/>
    <x v="43"/>
    <n v="2"/>
    <n v="7"/>
    <n v="9"/>
    <n v="7"/>
  </r>
  <r>
    <s v="02134 Sparring Senior 18+ M C G07-G05 -63 kg"/>
    <x v="1"/>
    <x v="2"/>
    <x v="1"/>
    <x v="0"/>
    <x v="0"/>
    <x v="216"/>
    <s v="Taekwondo Martial Arts Center Delft (TKD MAC Delft)"/>
    <x v="43"/>
    <n v="2"/>
    <n v="7"/>
    <n v="9"/>
    <n v="7"/>
  </r>
  <r>
    <s v="02138 Sparring Senior 18+ M C G07-G05 +85 kg"/>
    <x v="1"/>
    <x v="2"/>
    <x v="1"/>
    <x v="0"/>
    <x v="1"/>
    <x v="217"/>
    <s v="Taekwondo Martial Arts Center Delft (TKD MAC Delft)"/>
    <x v="43"/>
    <n v="2"/>
    <n v="7"/>
    <n v="9"/>
    <n v="7"/>
  </r>
  <r>
    <s v="01010 Tul Youth 6-13 M B G04-G01"/>
    <x v="0"/>
    <x v="0"/>
    <x v="1"/>
    <x v="0"/>
    <x v="1"/>
    <x v="218"/>
    <s v="Taekwondo Middelburg(TKD Mburg)"/>
    <x v="44"/>
    <n v="4"/>
    <n v="10"/>
    <n v="14"/>
    <n v="8"/>
  </r>
  <r>
    <s v="02082 Sparring Junior 14-17 M B G04-G01 -68 kg"/>
    <x v="1"/>
    <x v="1"/>
    <x v="1"/>
    <x v="0"/>
    <x v="2"/>
    <x v="219"/>
    <s v="Taekwondo Middelburg(TKD Mburg)"/>
    <x v="44"/>
    <n v="4"/>
    <n v="10"/>
    <n v="14"/>
    <n v="8"/>
  </r>
  <r>
    <s v="02035 Sparring Youth 6-13 M B G04-G01 -170 cm"/>
    <x v="1"/>
    <x v="0"/>
    <x v="1"/>
    <x v="0"/>
    <x v="1"/>
    <x v="220"/>
    <s v="Taekwon-Do School Martowirono(TKD School Martowirono)"/>
    <x v="45"/>
    <n v="5"/>
    <n v="15"/>
    <n v="20"/>
    <n v="11"/>
  </r>
  <r>
    <s v="02036 Sparring Youth 6-13 M B G04-G01 +170 cm"/>
    <x v="1"/>
    <x v="0"/>
    <x v="1"/>
    <x v="0"/>
    <x v="0"/>
    <x v="221"/>
    <s v="Taekwon-Do School Martowirono(TKD School Martowirono)"/>
    <x v="45"/>
    <n v="5"/>
    <n v="15"/>
    <n v="20"/>
    <n v="11"/>
  </r>
  <r>
    <s v="02065 Sparring Junior 14-17 F C G07-G05 +60 kg"/>
    <x v="1"/>
    <x v="1"/>
    <x v="0"/>
    <x v="0"/>
    <x v="0"/>
    <x v="222"/>
    <s v="Taekwon-Do School Martowirono(TKD School Martowirono)"/>
    <x v="45"/>
    <n v="5"/>
    <n v="15"/>
    <n v="20"/>
    <n v="11"/>
  </r>
  <r>
    <s v="02081 Sparring Junior 14-17 M B G04-G01 -62 kg"/>
    <x v="1"/>
    <x v="1"/>
    <x v="1"/>
    <x v="0"/>
    <x v="0"/>
    <x v="223"/>
    <s v="Taekwon-Do School Martowirono(TKD School Martowirono)"/>
    <x v="45"/>
    <n v="5"/>
    <n v="15"/>
    <n v="20"/>
    <n v="11"/>
  </r>
  <r>
    <s v="02121 Sparring Senior 18+ M A/B G04-D06 -57 kg"/>
    <x v="1"/>
    <x v="2"/>
    <x v="1"/>
    <x v="2"/>
    <x v="0"/>
    <x v="224"/>
    <s v="Taekwon-Do School Martowirono(TKD School Martowirono)"/>
    <x v="45"/>
    <n v="5"/>
    <n v="15"/>
    <n v="20"/>
    <n v="11"/>
  </r>
  <r>
    <s v="02003 Sparring Youth 6-13 F A D01-D03 -150 cm"/>
    <x v="1"/>
    <x v="0"/>
    <x v="0"/>
    <x v="1"/>
    <x v="1"/>
    <x v="225"/>
    <s v="Taekwondo sports association(TSA)"/>
    <x v="46"/>
    <n v="6"/>
    <n v="7"/>
    <n v="13"/>
    <n v="10"/>
  </r>
  <r>
    <s v="02027 Sparring Youth 6-13 M A D01-D03 -150 cm"/>
    <x v="1"/>
    <x v="0"/>
    <x v="1"/>
    <x v="0"/>
    <x v="0"/>
    <x v="226"/>
    <s v="Taekwondo sports association(TSA)"/>
    <x v="46"/>
    <n v="6"/>
    <n v="7"/>
    <n v="13"/>
    <n v="10"/>
  </r>
  <r>
    <s v="01024 Tul Junior 14-17 M/F D G10-G08"/>
    <x v="0"/>
    <x v="1"/>
    <x v="2"/>
    <x v="0"/>
    <x v="0"/>
    <x v="227"/>
    <s v="Taekwon-Do Team Vrijsen(TKD Team Vrijsen)"/>
    <x v="47"/>
    <n v="11"/>
    <n v="18"/>
    <n v="29"/>
    <n v="17"/>
  </r>
  <r>
    <s v="02019 Sparring Youth 6-13 F D G10-G08 -130 cm"/>
    <x v="1"/>
    <x v="0"/>
    <x v="0"/>
    <x v="0"/>
    <x v="1"/>
    <x v="228"/>
    <s v="Taekwon-Do Team Vrijsen(TKD Team Vrijsen)"/>
    <x v="47"/>
    <n v="11"/>
    <n v="18"/>
    <n v="29"/>
    <n v="17"/>
  </r>
  <r>
    <s v="02034 Sparring Youth 6-13 M B G04-G01 -160 cm"/>
    <x v="1"/>
    <x v="0"/>
    <x v="1"/>
    <x v="0"/>
    <x v="1"/>
    <x v="229"/>
    <s v="Taekwon-Do Team Vrijsen(TKD Team Vrijsen)"/>
    <x v="47"/>
    <n v="11"/>
    <n v="18"/>
    <n v="29"/>
    <n v="17"/>
  </r>
  <r>
    <s v="02036 Sparring Youth 6-13 M B G04-G01 +170 cm"/>
    <x v="1"/>
    <x v="0"/>
    <x v="1"/>
    <x v="0"/>
    <x v="2"/>
    <x v="230"/>
    <s v="Taekwon-Do Team Vrijsen(TKD Team Vrijsen)"/>
    <x v="47"/>
    <n v="11"/>
    <n v="18"/>
    <n v="29"/>
    <n v="17"/>
  </r>
  <r>
    <s v="02041 Sparring Youth 6-13 M C G07-G05 -170 cm"/>
    <x v="1"/>
    <x v="0"/>
    <x v="1"/>
    <x v="0"/>
    <x v="2"/>
    <x v="231"/>
    <s v="Taekwon-Do Team Vrijsen(TKD Team Vrijsen)"/>
    <x v="47"/>
    <n v="11"/>
    <n v="18"/>
    <n v="29"/>
    <n v="17"/>
  </r>
  <r>
    <s v="02041 Sparring Youth 6-13 M C G07-G05 -170 cm"/>
    <x v="1"/>
    <x v="0"/>
    <x v="1"/>
    <x v="0"/>
    <x v="1"/>
    <x v="232"/>
    <s v="Taekwon-Do Team Vrijsen(TKD Team Vrijsen)"/>
    <x v="47"/>
    <n v="11"/>
    <n v="18"/>
    <n v="29"/>
    <n v="17"/>
  </r>
  <r>
    <s v="02053 Sparring Junior 14-17 F A D01-D03 -65 kg"/>
    <x v="1"/>
    <x v="1"/>
    <x v="0"/>
    <x v="1"/>
    <x v="2"/>
    <x v="233"/>
    <s v="Taekwon-Do Team Vrijsen(TKD Team Vrijsen)"/>
    <x v="47"/>
    <n v="11"/>
    <n v="18"/>
    <n v="29"/>
    <n v="17"/>
  </r>
  <r>
    <s v="02062 Sparring Junior 14-17 F C/D G10-G05 -50 kg"/>
    <x v="1"/>
    <x v="1"/>
    <x v="0"/>
    <x v="0"/>
    <x v="1"/>
    <x v="227"/>
    <s v="Taekwon-Do Team Vrijsen(TKD Team Vrijsen)"/>
    <x v="47"/>
    <n v="11"/>
    <n v="18"/>
    <n v="29"/>
    <n v="17"/>
  </r>
  <r>
    <s v="02080 Sparring Junior 14-17 M B G04-G01 -56 kg"/>
    <x v="1"/>
    <x v="1"/>
    <x v="1"/>
    <x v="0"/>
    <x v="2"/>
    <x v="234"/>
    <s v="Taekwon-Do Team Vrijsen(TKD Team Vrijsen)"/>
    <x v="47"/>
    <n v="11"/>
    <n v="18"/>
    <n v="29"/>
    <n v="17"/>
  </r>
  <r>
    <s v="02080 Sparring Junior 14-17 M B G04-G01 -56 kg"/>
    <x v="1"/>
    <x v="1"/>
    <x v="1"/>
    <x v="0"/>
    <x v="0"/>
    <x v="235"/>
    <s v="Taekwon-Do Team Vrijsen(TKD Team Vrijsen)"/>
    <x v="47"/>
    <n v="11"/>
    <n v="18"/>
    <n v="29"/>
    <n v="17"/>
  </r>
  <r>
    <s v="02130 Sparring Senior 18+ M B G04-G01 -78 kg"/>
    <x v="1"/>
    <x v="2"/>
    <x v="1"/>
    <x v="0"/>
    <x v="0"/>
    <x v="236"/>
    <s v="Taekwon-Do Team Vrijsen(TKD Team Vrijsen)"/>
    <x v="47"/>
    <n v="11"/>
    <n v="18"/>
    <n v="29"/>
    <n v="17"/>
  </r>
  <r>
    <s v="01021 Tul Junior 14-17 M A D01"/>
    <x v="0"/>
    <x v="1"/>
    <x v="1"/>
    <x v="1"/>
    <x v="1"/>
    <x v="237"/>
    <s v="Taekwon-Do Vereniging Hwa Rangdo  - Zeewolde(TV Hwa Rangdo)"/>
    <x v="48"/>
    <n v="6"/>
    <n v="10"/>
    <n v="16"/>
    <n v="12"/>
  </r>
  <r>
    <s v="01028 Tul Senior 18+ F A D01"/>
    <x v="0"/>
    <x v="2"/>
    <x v="0"/>
    <x v="1"/>
    <x v="1"/>
    <x v="238"/>
    <s v="Taekwon-Do Vereniging Hwa Rangdo  - Zeewolde(TV Hwa Rangdo)"/>
    <x v="48"/>
    <n v="6"/>
    <n v="10"/>
    <n v="16"/>
    <n v="12"/>
  </r>
  <r>
    <s v="04002 Power Breaking Junior 14-17 M A D01-D03"/>
    <x v="2"/>
    <x v="1"/>
    <x v="1"/>
    <x v="1"/>
    <x v="2"/>
    <x v="239"/>
    <s v="Taekwon-Do Vereniging Hwa Rangdo  - Zeewolde(TV Hwa Rangdo)"/>
    <x v="48"/>
    <n v="6"/>
    <n v="10"/>
    <n v="16"/>
    <n v="12"/>
  </r>
  <r>
    <s v="02084 Sparring Junior 14-17 M B/C G04-G01 +75 kg"/>
    <x v="1"/>
    <x v="1"/>
    <x v="1"/>
    <x v="0"/>
    <x v="0"/>
    <x v="240"/>
    <s v="taekwondo-beuk(tkd-beuk)"/>
    <x v="49"/>
    <n v="3"/>
    <n v="11"/>
    <n v="14"/>
    <n v="9"/>
  </r>
  <r>
    <s v="02010 Sparring Youth 6-13 F B G04-G01 -160 cm"/>
    <x v="1"/>
    <x v="0"/>
    <x v="0"/>
    <x v="0"/>
    <x v="1"/>
    <x v="241"/>
    <s v="Taekyon Berghem(Taekyon)"/>
    <x v="50"/>
    <n v="6"/>
    <n v="10"/>
    <n v="16"/>
    <n v="9"/>
  </r>
  <r>
    <s v="02015 Sparring Youth 6-13 F C G07-G05 -150 cm"/>
    <x v="1"/>
    <x v="0"/>
    <x v="0"/>
    <x v="0"/>
    <x v="2"/>
    <x v="242"/>
    <s v="Taekyon Berghem(Taekyon)"/>
    <x v="50"/>
    <n v="6"/>
    <n v="10"/>
    <n v="16"/>
    <n v="9"/>
  </r>
  <r>
    <s v="02034 Sparring Youth 6-13 M B G04-G01 -160 cm"/>
    <x v="1"/>
    <x v="0"/>
    <x v="1"/>
    <x v="0"/>
    <x v="2"/>
    <x v="243"/>
    <s v="Taekyon Berghem(Taekyon)"/>
    <x v="50"/>
    <n v="6"/>
    <n v="10"/>
    <n v="16"/>
    <n v="9"/>
  </r>
  <r>
    <s v="02035 Sparring Youth 6-13 M B G04-G01 -170 cm"/>
    <x v="1"/>
    <x v="0"/>
    <x v="1"/>
    <x v="0"/>
    <x v="0"/>
    <x v="244"/>
    <s v="Taekyon Berghem(Taekyon)"/>
    <x v="50"/>
    <n v="6"/>
    <n v="10"/>
    <n v="16"/>
    <n v="9"/>
  </r>
  <r>
    <s v="01033 Tul Senior 18+ M A D03"/>
    <x v="0"/>
    <x v="2"/>
    <x v="1"/>
    <x v="1"/>
    <x v="0"/>
    <x v="245"/>
    <s v="Tampere Taekwon-Do(TamTkd)"/>
    <x v="51"/>
    <n v="1"/>
    <n v="6"/>
    <n v="7"/>
    <n v="5"/>
  </r>
  <r>
    <s v="01035 Tul Senior 18+ M A D01"/>
    <x v="0"/>
    <x v="2"/>
    <x v="1"/>
    <x v="1"/>
    <x v="0"/>
    <x v="246"/>
    <s v="Tampere Taekwon-Do(TamTkd)"/>
    <x v="51"/>
    <n v="1"/>
    <n v="6"/>
    <n v="7"/>
    <n v="5"/>
  </r>
  <r>
    <s v="03003 Overall Sparring Junior 14-17 M A D01-D03 -62 kg"/>
    <x v="3"/>
    <x v="1"/>
    <x v="1"/>
    <x v="1"/>
    <x v="1"/>
    <x v="247"/>
    <s v="Tampere Taekwon-Do(TamTkd)"/>
    <x v="51"/>
    <n v="1"/>
    <n v="6"/>
    <n v="7"/>
    <n v="5"/>
  </r>
  <r>
    <s v="02031 Sparring Youth 6-13 M/F B G04-G01 -130 cm"/>
    <x v="1"/>
    <x v="0"/>
    <x v="2"/>
    <x v="0"/>
    <x v="2"/>
    <x v="248"/>
    <s v="Tan Gun Sports e.V.(Tan Gun)"/>
    <x v="52"/>
    <n v="0"/>
    <n v="7"/>
    <n v="7"/>
    <n v="6"/>
  </r>
  <r>
    <s v="02031 Sparring Youth 6-13 M/F B G04-G01 -130 cm"/>
    <x v="1"/>
    <x v="0"/>
    <x v="2"/>
    <x v="0"/>
    <x v="0"/>
    <x v="249"/>
    <s v="Tan Gun Sports e.V.(Tan Gun)"/>
    <x v="52"/>
    <n v="0"/>
    <n v="7"/>
    <n v="7"/>
    <n v="6"/>
  </r>
  <r>
    <s v="02032 Sparring Youth 6-13 M/F B G04-G01 -140 cm"/>
    <x v="1"/>
    <x v="0"/>
    <x v="2"/>
    <x v="0"/>
    <x v="2"/>
    <x v="250"/>
    <s v="Tan Gun Sports e.V.(Tan Gun)"/>
    <x v="52"/>
    <n v="0"/>
    <n v="7"/>
    <n v="7"/>
    <n v="6"/>
  </r>
  <r>
    <s v="02076 Sparring Junior 14-17 M A D01-D03 -68 kg"/>
    <x v="1"/>
    <x v="1"/>
    <x v="1"/>
    <x v="1"/>
    <x v="0"/>
    <x v="251"/>
    <s v="Tan Gun Sports e.V.(Tan Gun)"/>
    <x v="52"/>
    <n v="0"/>
    <n v="7"/>
    <n v="7"/>
    <n v="6"/>
  </r>
  <r>
    <s v="02125 Sparring Senior 18+ M A D01-D06 -85 kg"/>
    <x v="1"/>
    <x v="2"/>
    <x v="1"/>
    <x v="1"/>
    <x v="2"/>
    <x v="252"/>
    <s v="Tan Gun Sports e.V.(Tan Gun)"/>
    <x v="52"/>
    <n v="0"/>
    <n v="7"/>
    <n v="7"/>
    <n v="6"/>
  </r>
  <r>
    <s v="03008 Overall Sparring Senior 18+ M A D01-D06 +70 kg"/>
    <x v="3"/>
    <x v="2"/>
    <x v="1"/>
    <x v="1"/>
    <x v="2"/>
    <x v="252"/>
    <s v="Tan Gun Sports e.V.(Tan Gun)"/>
    <x v="52"/>
    <n v="0"/>
    <n v="7"/>
    <n v="7"/>
    <n v="6"/>
  </r>
  <r>
    <s v="01024 Tul Junior 14-17 M/F D G10-G08"/>
    <x v="0"/>
    <x v="1"/>
    <x v="2"/>
    <x v="0"/>
    <x v="1"/>
    <x v="253"/>
    <s v="Tapilatu Sportcenter(ST)"/>
    <x v="53"/>
    <n v="11"/>
    <n v="14"/>
    <n v="25"/>
    <n v="12"/>
  </r>
  <r>
    <s v="02053 Sparring Junior 14-17 F A D01-D03 -65 kg"/>
    <x v="1"/>
    <x v="1"/>
    <x v="0"/>
    <x v="1"/>
    <x v="0"/>
    <x v="254"/>
    <s v="Tapilatu Sportcenter(ST)"/>
    <x v="53"/>
    <n v="11"/>
    <n v="14"/>
    <n v="25"/>
    <n v="12"/>
  </r>
  <r>
    <s v="02084 Sparring Junior 14-17 M B/C G04-G01 +75 kg"/>
    <x v="1"/>
    <x v="1"/>
    <x v="1"/>
    <x v="0"/>
    <x v="1"/>
    <x v="255"/>
    <s v="Tapilatu Sportcenter(ST)"/>
    <x v="53"/>
    <n v="11"/>
    <n v="14"/>
    <n v="25"/>
    <n v="12"/>
  </r>
  <r>
    <s v="02095 Sparring Junior 14-17 M D G10-G08 -75 kg"/>
    <x v="1"/>
    <x v="1"/>
    <x v="1"/>
    <x v="0"/>
    <x v="0"/>
    <x v="253"/>
    <s v="Tapilatu Sportcenter(ST)"/>
    <x v="53"/>
    <n v="11"/>
    <n v="14"/>
    <n v="25"/>
    <n v="12"/>
  </r>
  <r>
    <s v="04001 Power Breaking Junior 14-17 F A D01-D03"/>
    <x v="2"/>
    <x v="1"/>
    <x v="0"/>
    <x v="1"/>
    <x v="0"/>
    <x v="256"/>
    <s v="Tapilatu Sportcenter(ST)"/>
    <x v="53"/>
    <n v="11"/>
    <n v="14"/>
    <n v="25"/>
    <n v="12"/>
  </r>
  <r>
    <s v="01017 Tul Junior 14-17 F C G07-G05"/>
    <x v="0"/>
    <x v="1"/>
    <x v="0"/>
    <x v="0"/>
    <x v="2"/>
    <x v="257"/>
    <s v="Team Carvalho Sports / TS Amsterdam(TSA/TCS)"/>
    <x v="54"/>
    <n v="8"/>
    <n v="23"/>
    <n v="31"/>
    <n v="17"/>
  </r>
  <r>
    <s v="02014 Sparring Youth 6-13 F C G07-G05 -140 cm"/>
    <x v="1"/>
    <x v="0"/>
    <x v="0"/>
    <x v="0"/>
    <x v="2"/>
    <x v="258"/>
    <s v="Team Carvalho Sports / TS Amsterdam(TSA/TCS)"/>
    <x v="54"/>
    <n v="8"/>
    <n v="23"/>
    <n v="31"/>
    <n v="17"/>
  </r>
  <r>
    <s v="02014 Sparring Youth 6-13 F C G07-G05 -140 cm"/>
    <x v="1"/>
    <x v="0"/>
    <x v="0"/>
    <x v="0"/>
    <x v="0"/>
    <x v="259"/>
    <s v="Team Carvalho Sports / TS Amsterdam(TSA/TCS)"/>
    <x v="54"/>
    <n v="8"/>
    <n v="23"/>
    <n v="31"/>
    <n v="17"/>
  </r>
  <r>
    <s v="02029 Sparring Youth 6-13 M A D01-D03 -170 cm"/>
    <x v="1"/>
    <x v="0"/>
    <x v="1"/>
    <x v="0"/>
    <x v="0"/>
    <x v="260"/>
    <s v="Team Carvalho Sports / TS Amsterdam(TSA/TCS)"/>
    <x v="54"/>
    <n v="8"/>
    <n v="23"/>
    <n v="31"/>
    <n v="17"/>
  </r>
  <r>
    <s v="02042 Sparring Youth 6-13 M C/D G10-G05 +170 cm"/>
    <x v="1"/>
    <x v="0"/>
    <x v="1"/>
    <x v="0"/>
    <x v="1"/>
    <x v="261"/>
    <s v="Team Carvalho Sports / TS Amsterdam(TSA/TCS)"/>
    <x v="54"/>
    <n v="8"/>
    <n v="23"/>
    <n v="31"/>
    <n v="17"/>
  </r>
  <r>
    <s v="02056 Sparring Junior 14-17 F B G04-G01 -50 kg"/>
    <x v="1"/>
    <x v="1"/>
    <x v="0"/>
    <x v="0"/>
    <x v="1"/>
    <x v="262"/>
    <s v="Team Carvalho Sports / TS Amsterdam(TSA/TCS)"/>
    <x v="54"/>
    <n v="8"/>
    <n v="23"/>
    <n v="31"/>
    <n v="17"/>
  </r>
  <r>
    <s v="02062 Sparring Junior 14-17 F C/D G10-G05 -50 kg"/>
    <x v="1"/>
    <x v="1"/>
    <x v="0"/>
    <x v="0"/>
    <x v="0"/>
    <x v="257"/>
    <s v="Team Carvalho Sports / TS Amsterdam(TSA/TCS)"/>
    <x v="54"/>
    <n v="8"/>
    <n v="23"/>
    <n v="31"/>
    <n v="17"/>
  </r>
  <r>
    <s v="02077 Sparring Junior 14-17 M A D01-D03 -75 kg"/>
    <x v="1"/>
    <x v="1"/>
    <x v="1"/>
    <x v="1"/>
    <x v="2"/>
    <x v="263"/>
    <s v="Team Carvalho Sports / TS Amsterdam(TSA/TCS)"/>
    <x v="54"/>
    <n v="8"/>
    <n v="23"/>
    <n v="31"/>
    <n v="17"/>
  </r>
  <r>
    <s v="01009 Tul Youth 6-13 M A D01"/>
    <x v="0"/>
    <x v="0"/>
    <x v="1"/>
    <x v="1"/>
    <x v="2"/>
    <x v="264"/>
    <s v="Team West Norway(TeamWest)"/>
    <x v="55"/>
    <n v="24"/>
    <n v="25"/>
    <n v="49"/>
    <n v="19"/>
  </r>
  <r>
    <s v="01026 Tul Senior 18+ F A D03"/>
    <x v="0"/>
    <x v="2"/>
    <x v="0"/>
    <x v="1"/>
    <x v="0"/>
    <x v="265"/>
    <s v="Team West Norway(TeamWest)"/>
    <x v="55"/>
    <n v="24"/>
    <n v="25"/>
    <n v="49"/>
    <n v="19"/>
  </r>
  <r>
    <s v="01027 Tul Senior 18+ F A D02"/>
    <x v="0"/>
    <x v="2"/>
    <x v="0"/>
    <x v="1"/>
    <x v="2"/>
    <x v="266"/>
    <s v="Team West Norway(TeamWest)"/>
    <x v="55"/>
    <n v="24"/>
    <n v="25"/>
    <n v="49"/>
    <n v="19"/>
  </r>
  <r>
    <s v="01033 Tul Senior 18+ M A D03"/>
    <x v="0"/>
    <x v="2"/>
    <x v="1"/>
    <x v="1"/>
    <x v="1"/>
    <x v="267"/>
    <s v="Team West Norway(TeamWest)"/>
    <x v="55"/>
    <n v="24"/>
    <n v="25"/>
    <n v="49"/>
    <n v="19"/>
  </r>
  <r>
    <s v="02051 Sparring Junior 14-17 F A D01-D03 -55 kg"/>
    <x v="1"/>
    <x v="1"/>
    <x v="0"/>
    <x v="1"/>
    <x v="1"/>
    <x v="268"/>
    <s v="Team West Norway(TeamWest)"/>
    <x v="55"/>
    <n v="24"/>
    <n v="25"/>
    <n v="49"/>
    <n v="19"/>
  </r>
  <r>
    <s v="02054 Sparring Junior 14-17 F A/B G04-D03 +65 kg"/>
    <x v="1"/>
    <x v="1"/>
    <x v="0"/>
    <x v="2"/>
    <x v="2"/>
    <x v="269"/>
    <s v="Team West Norway(TeamWest)"/>
    <x v="55"/>
    <n v="24"/>
    <n v="25"/>
    <n v="49"/>
    <n v="19"/>
  </r>
  <r>
    <s v="02124 Sparring Senior 18+ M A D01-D06 -78 kg"/>
    <x v="1"/>
    <x v="2"/>
    <x v="1"/>
    <x v="1"/>
    <x v="0"/>
    <x v="270"/>
    <s v="Team West Norway(TeamWest)"/>
    <x v="55"/>
    <n v="24"/>
    <n v="25"/>
    <n v="49"/>
    <n v="19"/>
  </r>
  <r>
    <s v="03007 Overall Sparring Senior 18+ M A D01-D06 -70 kg"/>
    <x v="3"/>
    <x v="2"/>
    <x v="1"/>
    <x v="1"/>
    <x v="1"/>
    <x v="271"/>
    <s v="Team West Norway(TeamWest)"/>
    <x v="55"/>
    <n v="24"/>
    <n v="25"/>
    <n v="49"/>
    <n v="19"/>
  </r>
  <r>
    <s v="02137 Sparring Senior 18+ M B/C G07-G01 -85 kg"/>
    <x v="1"/>
    <x v="2"/>
    <x v="1"/>
    <x v="0"/>
    <x v="0"/>
    <x v="272"/>
    <s v="Tosan Bad Oyenhausen(Tosan)"/>
    <x v="56"/>
    <n v="0"/>
    <n v="6"/>
    <n v="6"/>
    <n v="3"/>
  </r>
  <r>
    <s v="02143 Sparring Senior 18+ M D G10-G08 -85 kg"/>
    <x v="1"/>
    <x v="2"/>
    <x v="1"/>
    <x v="0"/>
    <x v="2"/>
    <x v="273"/>
    <s v="Tosan Bad Oyenhausen(Tosan)"/>
    <x v="56"/>
    <n v="0"/>
    <n v="6"/>
    <n v="6"/>
    <n v="3"/>
  </r>
  <r>
    <s v="01021 Tul Junior 14-17 M A D01"/>
    <x v="0"/>
    <x v="1"/>
    <x v="1"/>
    <x v="1"/>
    <x v="2"/>
    <x v="274"/>
    <s v="Trondheim Taekwon-Do Klubb(Trondheim TKD)"/>
    <x v="57"/>
    <n v="6"/>
    <n v="6"/>
    <n v="12"/>
    <n v="4"/>
  </r>
  <r>
    <s v="01021 Tul Junior 14-17 M A D01"/>
    <x v="0"/>
    <x v="1"/>
    <x v="1"/>
    <x v="1"/>
    <x v="0"/>
    <x v="275"/>
    <s v="Trondheim Taekwon-Do Klubb(Trondheim TKD)"/>
    <x v="57"/>
    <n v="6"/>
    <n v="6"/>
    <n v="12"/>
    <n v="4"/>
  </r>
  <r>
    <s v="02100 Sparring Senior 18+ F A/B G04-D06 -68 kg"/>
    <x v="1"/>
    <x v="2"/>
    <x v="0"/>
    <x v="2"/>
    <x v="1"/>
    <x v="276"/>
    <s v="Trondheim Taekwon-Do Klubb(Trondheim TKD)"/>
    <x v="57"/>
    <n v="6"/>
    <n v="6"/>
    <n v="12"/>
    <n v="4"/>
  </r>
  <r>
    <s v="01017 Tul Junior 14-17 F C G07-G05"/>
    <x v="0"/>
    <x v="1"/>
    <x v="0"/>
    <x v="0"/>
    <x v="0"/>
    <x v="277"/>
    <s v="TV Brechten(Brechten)"/>
    <x v="58"/>
    <n v="5"/>
    <n v="17"/>
    <n v="22"/>
    <n v="14"/>
  </r>
  <r>
    <s v="02040 Sparring Youth 6-13 M C G07-G05 -160 cm"/>
    <x v="1"/>
    <x v="0"/>
    <x v="1"/>
    <x v="0"/>
    <x v="0"/>
    <x v="278"/>
    <s v="TV Brechten(Brechten)"/>
    <x v="58"/>
    <n v="5"/>
    <n v="17"/>
    <n v="22"/>
    <n v="14"/>
  </r>
  <r>
    <s v="02062 Sparring Junior 14-17 F C/D G10-G05 -50 kg"/>
    <x v="1"/>
    <x v="1"/>
    <x v="0"/>
    <x v="0"/>
    <x v="2"/>
    <x v="277"/>
    <s v="TV Brechten(Brechten)"/>
    <x v="58"/>
    <n v="5"/>
    <n v="17"/>
    <n v="22"/>
    <n v="1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43">
  <r>
    <s v="01006 Tul Youth 6-13 F D G10-G08"/>
    <x v="0"/>
    <x v="0"/>
    <x v="0"/>
    <x v="0"/>
    <x v="0"/>
    <s v="LÃ¶dschack Leni"/>
    <s v="1. Walsumer JC(1. WJC)"/>
    <x v="0"/>
    <n v="16"/>
    <n v="7"/>
    <x v="0"/>
    <x v="0"/>
    <x v="0"/>
    <x v="0"/>
  </r>
  <r>
    <s v="02010 Sparring Youth 6-13 F B G04-G01 -160 cm"/>
    <x v="1"/>
    <x v="0"/>
    <x v="0"/>
    <x v="0"/>
    <x v="0"/>
    <s v="Jakob Jenna"/>
    <s v="1. Walsumer JC(1. WJC)"/>
    <x v="0"/>
    <n v="16"/>
    <n v="7"/>
    <x v="0"/>
    <x v="0"/>
    <x v="0"/>
    <x v="0"/>
  </r>
  <r>
    <s v="02011 Sparring Youth 6-13 F B G04-G01 -175 cm"/>
    <x v="1"/>
    <x v="0"/>
    <x v="0"/>
    <x v="0"/>
    <x v="0"/>
    <s v="Wittwer Fiona"/>
    <s v="1. Walsumer JC(1. WJC)"/>
    <x v="0"/>
    <n v="16"/>
    <n v="7"/>
    <x v="0"/>
    <x v="0"/>
    <x v="0"/>
    <x v="0"/>
  </r>
  <r>
    <s v="02016 Sparring Youth 6-13 F C/D G10-G05 -160 cm"/>
    <x v="1"/>
    <x v="0"/>
    <x v="0"/>
    <x v="0"/>
    <x v="0"/>
    <s v="Ahnin Lina"/>
    <s v="1. Walsumer JC(1. WJC)"/>
    <x v="0"/>
    <n v="16"/>
    <n v="7"/>
    <x v="0"/>
    <x v="0"/>
    <x v="0"/>
    <x v="0"/>
  </r>
  <r>
    <s v="02019 Sparring Youth 6-13 F D G10-G08 -130 cm"/>
    <x v="1"/>
    <x v="0"/>
    <x v="0"/>
    <x v="0"/>
    <x v="0"/>
    <s v="LÃ¶dschack Leni"/>
    <s v="1. Walsumer JC(1. WJC)"/>
    <x v="0"/>
    <n v="16"/>
    <n v="7"/>
    <x v="0"/>
    <x v="0"/>
    <x v="0"/>
    <x v="0"/>
  </r>
  <r>
    <s v="01020 Tul Junior 14-17 M A D02"/>
    <x v="0"/>
    <x v="1"/>
    <x v="1"/>
    <x v="1"/>
    <x v="0"/>
    <s v="Saccomanno Lucas"/>
    <s v="A.S.D.Dojang Rising Hwarang Buccinasco(Hwarang Buccinasco)"/>
    <x v="1"/>
    <n v="6"/>
    <n v="11"/>
    <x v="1"/>
    <x v="1"/>
    <x v="1"/>
    <x v="1"/>
  </r>
  <r>
    <s v="01034 Tul Senior 18+ M A D02"/>
    <x v="0"/>
    <x v="2"/>
    <x v="1"/>
    <x v="1"/>
    <x v="0"/>
    <s v="Pecchia Luca"/>
    <s v="A.S.D.Dojang Rising Hwarang Buccinasco(Hwarang Buccinasco)"/>
    <x v="1"/>
    <n v="6"/>
    <n v="11"/>
    <x v="1"/>
    <x v="1"/>
    <x v="1"/>
    <x v="1"/>
  </r>
  <r>
    <s v="02082 Sparring Junior 14-17 M B G04-G01 -68 kg"/>
    <x v="1"/>
    <x v="1"/>
    <x v="1"/>
    <x v="0"/>
    <x v="0"/>
    <s v="Guerrieri Daniele"/>
    <s v="A.S.D.Dojang Rising Hwarang Buccinasco(Hwarang Buccinasco)"/>
    <x v="1"/>
    <n v="6"/>
    <n v="11"/>
    <x v="1"/>
    <x v="1"/>
    <x v="1"/>
    <x v="1"/>
  </r>
  <r>
    <s v="02097 Sparring Senior 18+ F A D01-D06 -50 kg"/>
    <x v="1"/>
    <x v="2"/>
    <x v="0"/>
    <x v="1"/>
    <x v="1"/>
    <s v="Galli Clara"/>
    <s v="A.S.D.Dojang Rising Hwarang Buccinasco(Hwarang Buccinasco)"/>
    <x v="1"/>
    <n v="6"/>
    <n v="11"/>
    <x v="1"/>
    <x v="1"/>
    <x v="1"/>
    <x v="1"/>
  </r>
  <r>
    <s v="02123 Sparring Senior 18+ M A D01-D06 -70 kg"/>
    <x v="1"/>
    <x v="2"/>
    <x v="1"/>
    <x v="1"/>
    <x v="1"/>
    <s v="Pecchia Luca"/>
    <s v="A.S.D.Dojang Rising Hwarang Buccinasco(Hwarang Buccinasco)"/>
    <x v="1"/>
    <n v="6"/>
    <n v="11"/>
    <x v="1"/>
    <x v="1"/>
    <x v="1"/>
    <x v="1"/>
  </r>
  <r>
    <s v="01017 Tul Junior 14-17 F C G07-G05"/>
    <x v="0"/>
    <x v="1"/>
    <x v="0"/>
    <x v="0"/>
    <x v="1"/>
    <s v="Breukel Laurie"/>
    <s v="BOOZ ITF Taekwon-Do(BOOZ)"/>
    <x v="2"/>
    <n v="5"/>
    <n v="1"/>
    <x v="2"/>
    <x v="2"/>
    <x v="2"/>
    <x v="2"/>
  </r>
  <r>
    <s v="02065 Sparring Junior 14-17 F C G07-G05 +60 kg"/>
    <x v="1"/>
    <x v="1"/>
    <x v="0"/>
    <x v="0"/>
    <x v="2"/>
    <s v="Breukel Laurie"/>
    <s v="BOOZ ITF Taekwon-Do(BOOZ)"/>
    <x v="2"/>
    <n v="5"/>
    <n v="1"/>
    <x v="2"/>
    <x v="2"/>
    <x v="2"/>
    <x v="2"/>
  </r>
  <r>
    <s v="01036 Tul Senior 18+ M B G04-G01"/>
    <x v="0"/>
    <x v="2"/>
    <x v="1"/>
    <x v="0"/>
    <x v="2"/>
    <s v="Benedos Mauro"/>
    <s v="Born to Fly A.s.d(BTF)"/>
    <x v="3"/>
    <n v="2"/>
    <n v="6"/>
    <x v="3"/>
    <x v="2"/>
    <x v="2"/>
    <x v="2"/>
  </r>
  <r>
    <s v="01038 Tul Senior 18+ M/F D G10-G08"/>
    <x v="0"/>
    <x v="2"/>
    <x v="2"/>
    <x v="0"/>
    <x v="0"/>
    <s v="Lauri Giada"/>
    <s v="Born to Fly A.s.d(BTF)"/>
    <x v="3"/>
    <n v="2"/>
    <n v="6"/>
    <x v="3"/>
    <x v="2"/>
    <x v="2"/>
    <x v="2"/>
  </r>
  <r>
    <s v="02094 Sparring Junior/Senior 14+ M/F D G10-G08 -68 kg"/>
    <x v="1"/>
    <x v="3"/>
    <x v="2"/>
    <x v="0"/>
    <x v="2"/>
    <s v="Lauri Giada"/>
    <s v="Born to Fly A.s.d(BTF)"/>
    <x v="3"/>
    <n v="2"/>
    <n v="6"/>
    <x v="3"/>
    <x v="2"/>
    <x v="2"/>
    <x v="2"/>
  </r>
  <r>
    <s v="02130 Sparring Senior 18+ M B G04-G01 -78 kg"/>
    <x v="1"/>
    <x v="2"/>
    <x v="1"/>
    <x v="0"/>
    <x v="2"/>
    <s v="Benedos Mauro"/>
    <s v="Born to Fly A.s.d(BTF)"/>
    <x v="3"/>
    <n v="2"/>
    <n v="6"/>
    <x v="3"/>
    <x v="2"/>
    <x v="2"/>
    <x v="2"/>
  </r>
  <r>
    <s v="02015 Sparring Youth 6-13 F C G07-G05 -150 cm"/>
    <x v="1"/>
    <x v="0"/>
    <x v="0"/>
    <x v="0"/>
    <x v="1"/>
    <s v="Algoo Naomi"/>
    <s v="Chong Do Kwan(CDK)"/>
    <x v="4"/>
    <n v="8"/>
    <n v="4"/>
    <x v="4"/>
    <x v="1"/>
    <x v="1"/>
    <x v="1"/>
  </r>
  <r>
    <s v="02016 Sparring Youth 6-13 F C/D G10-G05 -160 cm"/>
    <x v="1"/>
    <x v="0"/>
    <x v="0"/>
    <x v="0"/>
    <x v="2"/>
    <s v="Algoo Destiny"/>
    <s v="Chong Do Kwan(CDK)"/>
    <x v="4"/>
    <n v="8"/>
    <n v="4"/>
    <x v="4"/>
    <x v="1"/>
    <x v="1"/>
    <x v="1"/>
  </r>
  <r>
    <s v="02043 Sparring Youth 6-13 M D G10-G08 -130 cm"/>
    <x v="1"/>
    <x v="0"/>
    <x v="1"/>
    <x v="0"/>
    <x v="1"/>
    <s v="Jellema Dyon"/>
    <s v="Chong Do Kwan(CDK)"/>
    <x v="4"/>
    <n v="8"/>
    <n v="4"/>
    <x v="4"/>
    <x v="1"/>
    <x v="1"/>
    <x v="1"/>
  </r>
  <r>
    <s v="02016 Sparring Youth 6-13 F C/D G10-G05 -160 cm"/>
    <x v="1"/>
    <x v="0"/>
    <x v="0"/>
    <x v="0"/>
    <x v="1"/>
    <s v="van_Gerven Emy"/>
    <s v="Chong Do Kwan S&amp;B(CDK S&amp;B)"/>
    <x v="5"/>
    <n v="4"/>
    <n v="11"/>
    <x v="5"/>
    <x v="3"/>
    <x v="1"/>
    <x v="1"/>
  </r>
  <r>
    <s v="02041 Sparring Youth 6-13 M C G07-G05 -170 cm"/>
    <x v="1"/>
    <x v="0"/>
    <x v="1"/>
    <x v="0"/>
    <x v="0"/>
    <s v="de_Louweren Morris"/>
    <s v="Chong Do Kwan S&amp;B(CDK S&amp;B)"/>
    <x v="5"/>
    <n v="4"/>
    <n v="11"/>
    <x v="5"/>
    <x v="3"/>
    <x v="1"/>
    <x v="1"/>
  </r>
  <r>
    <s v="04004 Power Breaking Senior 18+ M A D01-D06"/>
    <x v="2"/>
    <x v="2"/>
    <x v="1"/>
    <x v="1"/>
    <x v="0"/>
    <s v="Bruisten Rens"/>
    <s v="Chong Do Kwan S&amp;B(CDK S&amp;B)"/>
    <x v="5"/>
    <n v="4"/>
    <n v="11"/>
    <x v="5"/>
    <x v="3"/>
    <x v="1"/>
    <x v="1"/>
  </r>
  <r>
    <s v="02075 Sparring Junior 14-17 M A D01-D03 -62 kg"/>
    <x v="1"/>
    <x v="1"/>
    <x v="1"/>
    <x v="1"/>
    <x v="2"/>
    <s v="Ince Cian"/>
    <s v="Cork ITA(Cork ITA )"/>
    <x v="6"/>
    <n v="0"/>
    <n v="5"/>
    <x v="6"/>
    <x v="4"/>
    <x v="3"/>
    <x v="2"/>
  </r>
  <r>
    <s v="03003 Overall Sparring Junior 14-17 M A D01-D03 -62 kg"/>
    <x v="3"/>
    <x v="1"/>
    <x v="1"/>
    <x v="1"/>
    <x v="2"/>
    <s v="Ince Cian"/>
    <s v="Cork ITA(Cork ITA )"/>
    <x v="6"/>
    <n v="0"/>
    <n v="5"/>
    <x v="6"/>
    <x v="4"/>
    <x v="3"/>
    <x v="2"/>
  </r>
  <r>
    <s v="02009 Sparring Youth 6-13 F B G04-G01 -150 cm"/>
    <x v="1"/>
    <x v="0"/>
    <x v="0"/>
    <x v="0"/>
    <x v="1"/>
    <s v="O_Connor Shauna"/>
    <s v="Cork TKD(CTKD)"/>
    <x v="7"/>
    <n v="2"/>
    <n v="4"/>
    <x v="2"/>
    <x v="5"/>
    <x v="2"/>
    <x v="2"/>
  </r>
  <r>
    <s v="02034 Sparring Youth 6-13 M B G04-G01 -160 cm"/>
    <x v="1"/>
    <x v="0"/>
    <x v="1"/>
    <x v="0"/>
    <x v="0"/>
    <s v="Orlowski Jakub"/>
    <s v="Cork TKD(CTKD)"/>
    <x v="7"/>
    <n v="2"/>
    <n v="4"/>
    <x v="2"/>
    <x v="5"/>
    <x v="2"/>
    <x v="2"/>
  </r>
  <r>
    <s v="02080 Sparring Junior 14-17 M B G04-G01 -56 kg"/>
    <x v="1"/>
    <x v="1"/>
    <x v="1"/>
    <x v="0"/>
    <x v="1"/>
    <s v="Cawley Adam"/>
    <s v="Cork TKD(CTKD)"/>
    <x v="7"/>
    <n v="2"/>
    <n v="4"/>
    <x v="2"/>
    <x v="5"/>
    <x v="2"/>
    <x v="2"/>
  </r>
  <r>
    <s v="01009 Tul Youth 6-13 M A D01"/>
    <x v="0"/>
    <x v="0"/>
    <x v="1"/>
    <x v="1"/>
    <x v="1"/>
    <s v="van_Duijnhoven Andres"/>
    <s v="Difesa Sports(Difesa Sports)"/>
    <x v="8"/>
    <n v="9"/>
    <n v="32"/>
    <x v="7"/>
    <x v="6"/>
    <x v="0"/>
    <x v="3"/>
  </r>
  <r>
    <s v="01036 Tul Senior 18+ M B G04-G01"/>
    <x v="0"/>
    <x v="2"/>
    <x v="1"/>
    <x v="0"/>
    <x v="0"/>
    <s v="Dankers Jerom"/>
    <s v="Difesa Sports(Difesa Sports)"/>
    <x v="8"/>
    <n v="9"/>
    <n v="32"/>
    <x v="7"/>
    <x v="6"/>
    <x v="0"/>
    <x v="3"/>
  </r>
  <r>
    <s v="02020 Sparring Youth 6-13 F D G10-G08 -140 cm"/>
    <x v="1"/>
    <x v="0"/>
    <x v="0"/>
    <x v="0"/>
    <x v="2"/>
    <s v="Keijers Denise"/>
    <s v="Difesa Sports(Difesa Sports)"/>
    <x v="8"/>
    <n v="9"/>
    <n v="32"/>
    <x v="7"/>
    <x v="6"/>
    <x v="0"/>
    <x v="3"/>
  </r>
  <r>
    <s v="02020 Sparring Youth 6-13 F D G10-G08 -140 cm"/>
    <x v="1"/>
    <x v="0"/>
    <x v="0"/>
    <x v="0"/>
    <x v="0"/>
    <s v="Ter_Burg Jersey"/>
    <s v="Difesa Sports(Difesa Sports)"/>
    <x v="8"/>
    <n v="9"/>
    <n v="32"/>
    <x v="7"/>
    <x v="6"/>
    <x v="0"/>
    <x v="3"/>
  </r>
  <r>
    <s v="02028 Sparring Youth 6-13 M A D01-D03 -160 cm"/>
    <x v="1"/>
    <x v="0"/>
    <x v="1"/>
    <x v="0"/>
    <x v="1"/>
    <s v="Job Maassen"/>
    <s v="Difesa Sports(Difesa Sports)"/>
    <x v="8"/>
    <n v="9"/>
    <n v="32"/>
    <x v="7"/>
    <x v="6"/>
    <x v="0"/>
    <x v="3"/>
  </r>
  <r>
    <s v="02039 Sparring Youth 6-13 M C G07-G05 -150 cm"/>
    <x v="1"/>
    <x v="0"/>
    <x v="1"/>
    <x v="0"/>
    <x v="2"/>
    <s v="Christian Tobisch"/>
    <s v="Difesa Sports(Difesa Sports)"/>
    <x v="8"/>
    <n v="9"/>
    <n v="32"/>
    <x v="7"/>
    <x v="6"/>
    <x v="0"/>
    <x v="3"/>
  </r>
  <r>
    <s v="02042 Sparring Youth 6-13 M C/D G10-G05 +170 cm"/>
    <x v="1"/>
    <x v="0"/>
    <x v="1"/>
    <x v="0"/>
    <x v="2"/>
    <s v="Henraath Nick"/>
    <s v="Difesa Sports(Difesa Sports)"/>
    <x v="8"/>
    <n v="9"/>
    <n v="32"/>
    <x v="7"/>
    <x v="6"/>
    <x v="0"/>
    <x v="3"/>
  </r>
  <r>
    <s v="02043 Sparring Youth 6-13 M D G10-G08 -130 cm"/>
    <x v="1"/>
    <x v="0"/>
    <x v="1"/>
    <x v="0"/>
    <x v="2"/>
    <s v="van_den_Elsen Sem"/>
    <s v="Difesa Sports(Difesa Sports)"/>
    <x v="8"/>
    <n v="9"/>
    <n v="32"/>
    <x v="7"/>
    <x v="6"/>
    <x v="0"/>
    <x v="3"/>
  </r>
  <r>
    <s v="02099 Sparring Senior 18+ F A D01-D06 -62 kg"/>
    <x v="1"/>
    <x v="2"/>
    <x v="0"/>
    <x v="1"/>
    <x v="2"/>
    <s v="Gubbels Maartje"/>
    <s v="Difesa Sports(Difesa Sports)"/>
    <x v="8"/>
    <n v="9"/>
    <n v="32"/>
    <x v="7"/>
    <x v="6"/>
    <x v="0"/>
    <x v="3"/>
  </r>
  <r>
    <s v="02123 Sparring Senior 18+ M A D01-D06 -70 kg"/>
    <x v="1"/>
    <x v="2"/>
    <x v="1"/>
    <x v="1"/>
    <x v="2"/>
    <s v="Gubbels Jorg"/>
    <s v="Difesa Sports(Difesa Sports)"/>
    <x v="8"/>
    <n v="9"/>
    <n v="32"/>
    <x v="7"/>
    <x v="6"/>
    <x v="0"/>
    <x v="3"/>
  </r>
  <r>
    <s v="02123 Sparring Senior 18+ M A D01-D06 -70 kg"/>
    <x v="1"/>
    <x v="2"/>
    <x v="1"/>
    <x v="1"/>
    <x v="0"/>
    <s v="van_de_Westelaken Bryan"/>
    <s v="Difesa Sports(Difesa Sports)"/>
    <x v="8"/>
    <n v="9"/>
    <n v="32"/>
    <x v="7"/>
    <x v="6"/>
    <x v="0"/>
    <x v="3"/>
  </r>
  <r>
    <s v="03005 Overall Sparring Senior 18+ F A D01-D06 -62 kg"/>
    <x v="3"/>
    <x v="2"/>
    <x v="0"/>
    <x v="1"/>
    <x v="0"/>
    <s v="Gubbels Maartje"/>
    <s v="Difesa Sports(Difesa Sports)"/>
    <x v="8"/>
    <n v="9"/>
    <n v="32"/>
    <x v="7"/>
    <x v="6"/>
    <x v="0"/>
    <x v="3"/>
  </r>
  <r>
    <s v="03007 Overall Sparring Senior 18+ M A D01-D06 -70 kg"/>
    <x v="3"/>
    <x v="2"/>
    <x v="1"/>
    <x v="1"/>
    <x v="2"/>
    <s v="Gubbels Jorg"/>
    <s v="Difesa Sports(Difesa Sports)"/>
    <x v="8"/>
    <n v="9"/>
    <n v="32"/>
    <x v="7"/>
    <x v="6"/>
    <x v="0"/>
    <x v="3"/>
  </r>
  <r>
    <s v="04003 Power Breaking Senior 18+ F A D01-D06"/>
    <x v="2"/>
    <x v="2"/>
    <x v="0"/>
    <x v="1"/>
    <x v="1"/>
    <s v="Pura Maxine"/>
    <s v="Difesa Sports(Difesa Sports)"/>
    <x v="8"/>
    <n v="9"/>
    <n v="32"/>
    <x v="7"/>
    <x v="6"/>
    <x v="0"/>
    <x v="3"/>
  </r>
  <r>
    <s v="01010 Tul Youth 6-13 M B G04-G01"/>
    <x v="0"/>
    <x v="0"/>
    <x v="1"/>
    <x v="0"/>
    <x v="2"/>
    <s v="Kokko Juuso"/>
    <s v="Espoo TKD Club(Espoo)"/>
    <x v="9"/>
    <n v="7"/>
    <n v="11"/>
    <x v="8"/>
    <x v="7"/>
    <x v="1"/>
    <x v="1"/>
  </r>
  <r>
    <s v="02035 Sparring Youth 6-13 M B G04-G01 -170 cm"/>
    <x v="1"/>
    <x v="0"/>
    <x v="1"/>
    <x v="0"/>
    <x v="2"/>
    <s v="Kokko Juuso"/>
    <s v="Espoo TKD Club(Espoo)"/>
    <x v="9"/>
    <n v="7"/>
    <n v="11"/>
    <x v="8"/>
    <x v="7"/>
    <x v="1"/>
    <x v="1"/>
  </r>
  <r>
    <s v="02059 Sparring Junior 14-17 F B G04-G01 -65 kg"/>
    <x v="1"/>
    <x v="1"/>
    <x v="0"/>
    <x v="0"/>
    <x v="0"/>
    <s v="EvÃ¤soja Mona"/>
    <s v="Espoo TKD Club(Espoo)"/>
    <x v="9"/>
    <n v="7"/>
    <n v="11"/>
    <x v="8"/>
    <x v="7"/>
    <x v="1"/>
    <x v="1"/>
  </r>
  <r>
    <s v="02078 Sparring Junior 14-17 M A D01-D03 +75 kg"/>
    <x v="1"/>
    <x v="1"/>
    <x v="1"/>
    <x v="1"/>
    <x v="0"/>
    <s v="Kokko Markus"/>
    <s v="Espoo TKD Club(Espoo)"/>
    <x v="9"/>
    <n v="7"/>
    <n v="11"/>
    <x v="8"/>
    <x v="7"/>
    <x v="1"/>
    <x v="1"/>
  </r>
  <r>
    <s v="02100 Sparring Senior 18+ F A/B G04-D06 -68 kg"/>
    <x v="1"/>
    <x v="2"/>
    <x v="0"/>
    <x v="2"/>
    <x v="0"/>
    <s v="Kivinen Minna"/>
    <s v="Espoo TKD Club(Espoo)"/>
    <x v="9"/>
    <n v="7"/>
    <n v="11"/>
    <x v="8"/>
    <x v="7"/>
    <x v="1"/>
    <x v="1"/>
  </r>
  <r>
    <s v="02124 Sparring Senior 18+ M A D01-D06 -78 kg"/>
    <x v="1"/>
    <x v="2"/>
    <x v="1"/>
    <x v="1"/>
    <x v="2"/>
    <s v="Rintanen Antti"/>
    <s v="Espoo TKD Club(Espoo)"/>
    <x v="9"/>
    <n v="7"/>
    <n v="11"/>
    <x v="8"/>
    <x v="7"/>
    <x v="1"/>
    <x v="1"/>
  </r>
  <r>
    <s v="02137 Sparring Senior 18+ M B/C G07-G01 -85 kg"/>
    <x v="1"/>
    <x v="2"/>
    <x v="1"/>
    <x v="0"/>
    <x v="1"/>
    <s v="Babin Petr"/>
    <s v="Espoo TKD Club(Espoo)"/>
    <x v="9"/>
    <n v="7"/>
    <n v="11"/>
    <x v="8"/>
    <x v="7"/>
    <x v="1"/>
    <x v="1"/>
  </r>
  <r>
    <s v="03006 Overall Sparring Senior 18+ F A D01-D06 +62 kg"/>
    <x v="3"/>
    <x v="2"/>
    <x v="0"/>
    <x v="1"/>
    <x v="0"/>
    <s v="Kivinen Minna"/>
    <s v="Espoo TKD Club(Espoo)"/>
    <x v="9"/>
    <n v="7"/>
    <n v="11"/>
    <x v="8"/>
    <x v="7"/>
    <x v="1"/>
    <x v="1"/>
  </r>
  <r>
    <s v="01014 Tul Youth/Junior 6-17 F A D02"/>
    <x v="0"/>
    <x v="4"/>
    <x v="0"/>
    <x v="1"/>
    <x v="2"/>
    <s v="Thompson Lily"/>
    <s v="ETA London(ETA)"/>
    <x v="10"/>
    <n v="4"/>
    <n v="0"/>
    <x v="9"/>
    <x v="4"/>
    <x v="3"/>
    <x v="2"/>
  </r>
  <r>
    <s v="01026 Tul Senior 18+ F A D03"/>
    <x v="0"/>
    <x v="2"/>
    <x v="0"/>
    <x v="1"/>
    <x v="2"/>
    <s v="Brider Isabel"/>
    <s v="ETA London(ETA)"/>
    <x v="10"/>
    <n v="4"/>
    <n v="0"/>
    <x v="9"/>
    <x v="4"/>
    <x v="3"/>
    <x v="2"/>
  </r>
  <r>
    <s v="02004 Sparring Youth 6-13 F A D01-D03 -160 cm"/>
    <x v="1"/>
    <x v="0"/>
    <x v="0"/>
    <x v="1"/>
    <x v="0"/>
    <s v="Thompson Lily"/>
    <s v="ETA London(ETA)"/>
    <x v="10"/>
    <n v="4"/>
    <n v="0"/>
    <x v="9"/>
    <x v="4"/>
    <x v="3"/>
    <x v="2"/>
  </r>
  <r>
    <s v="02097 Sparring Senior 18+ F A D01-D06 -50 kg"/>
    <x v="1"/>
    <x v="2"/>
    <x v="0"/>
    <x v="1"/>
    <x v="2"/>
    <s v="Brider Isabel"/>
    <s v="ETA London(ETA)"/>
    <x v="10"/>
    <n v="4"/>
    <n v="0"/>
    <x v="9"/>
    <x v="4"/>
    <x v="3"/>
    <x v="2"/>
  </r>
  <r>
    <s v="02079 Sparring Junior 14-17 M B G04-G01 -50 kg"/>
    <x v="1"/>
    <x v="1"/>
    <x v="1"/>
    <x v="0"/>
    <x v="1"/>
    <s v="Mattsson Lucas"/>
    <s v="Frolunda TKD(FROTKD)"/>
    <x v="11"/>
    <n v="4"/>
    <n v="9"/>
    <x v="10"/>
    <x v="1"/>
    <x v="1"/>
    <x v="1"/>
  </r>
  <r>
    <s v="02081 Sparring Junior 14-17 M B G04-G01 -62 kg"/>
    <x v="1"/>
    <x v="1"/>
    <x v="1"/>
    <x v="0"/>
    <x v="2"/>
    <s v="Linden Adam"/>
    <s v="Frolunda TKD(FROTKD)"/>
    <x v="11"/>
    <n v="4"/>
    <n v="9"/>
    <x v="10"/>
    <x v="1"/>
    <x v="1"/>
    <x v="1"/>
  </r>
  <r>
    <s v="02081 Sparring Junior 14-17 M B G04-G01 -62 kg"/>
    <x v="1"/>
    <x v="1"/>
    <x v="1"/>
    <x v="0"/>
    <x v="1"/>
    <s v="Hedlund Jakob"/>
    <s v="Frolunda TKD(FROTKD)"/>
    <x v="11"/>
    <n v="4"/>
    <n v="9"/>
    <x v="10"/>
    <x v="1"/>
    <x v="1"/>
    <x v="1"/>
  </r>
  <r>
    <s v="03004 Overall Sparring Junior 14-17 M A D01-D03 +62 kg"/>
    <x v="3"/>
    <x v="1"/>
    <x v="1"/>
    <x v="1"/>
    <x v="1"/>
    <s v="Helamb Adam"/>
    <s v="Frolunda TKD(FROTKD)"/>
    <x v="11"/>
    <n v="4"/>
    <n v="9"/>
    <x v="10"/>
    <x v="1"/>
    <x v="1"/>
    <x v="1"/>
  </r>
  <r>
    <s v="01016 Tul Junior 14-17 F B G04-G01"/>
    <x v="0"/>
    <x v="1"/>
    <x v="0"/>
    <x v="0"/>
    <x v="1"/>
    <s v="Van_Lierde Tabitha"/>
    <s v="Ge-Baek(GBK)"/>
    <x v="12"/>
    <n v="4"/>
    <n v="2"/>
    <x v="2"/>
    <x v="8"/>
    <x v="2"/>
    <x v="2"/>
  </r>
  <r>
    <s v="01032 Tul Senior 18+ M/F A D04-D06"/>
    <x v="0"/>
    <x v="2"/>
    <x v="2"/>
    <x v="1"/>
    <x v="2"/>
    <s v="Rombaut Hans"/>
    <s v="Ge-Baek(GBK)"/>
    <x v="12"/>
    <n v="4"/>
    <n v="2"/>
    <x v="2"/>
    <x v="8"/>
    <x v="2"/>
    <x v="2"/>
  </r>
  <r>
    <s v="01014 Tul Youth/Junior 6-17 F A D02"/>
    <x v="0"/>
    <x v="4"/>
    <x v="0"/>
    <x v="1"/>
    <x v="1"/>
    <s v="Sherwin Eimear"/>
    <s v="Inspiration Taekwon-Do(Ins Tkd)"/>
    <x v="13"/>
    <n v="9"/>
    <n v="7"/>
    <x v="11"/>
    <x v="7"/>
    <x v="1"/>
    <x v="1"/>
  </r>
  <r>
    <s v="01038 Tul Senior 18+ M/F D G10-G08"/>
    <x v="0"/>
    <x v="2"/>
    <x v="2"/>
    <x v="0"/>
    <x v="2"/>
    <s v="pender Alan"/>
    <s v="Inspiration Taekwon-Do(Ins Tkd)"/>
    <x v="13"/>
    <n v="9"/>
    <n v="7"/>
    <x v="11"/>
    <x v="7"/>
    <x v="1"/>
    <x v="1"/>
  </r>
  <r>
    <s v="02043 Sparring Youth 6-13 M D G10-G08 -130 cm"/>
    <x v="1"/>
    <x v="0"/>
    <x v="1"/>
    <x v="0"/>
    <x v="0"/>
    <s v="pender luke"/>
    <s v="Inspiration Taekwon-Do(Ins Tkd)"/>
    <x v="13"/>
    <n v="9"/>
    <n v="7"/>
    <x v="11"/>
    <x v="7"/>
    <x v="1"/>
    <x v="1"/>
  </r>
  <r>
    <s v="02143 Sparring Senior 18+ M D G10-G08 -85 kg"/>
    <x v="1"/>
    <x v="2"/>
    <x v="1"/>
    <x v="0"/>
    <x v="1"/>
    <s v="pender Alan"/>
    <s v="Inspiration Taekwon-Do(Ins Tkd)"/>
    <x v="13"/>
    <n v="9"/>
    <n v="7"/>
    <x v="11"/>
    <x v="7"/>
    <x v="1"/>
    <x v="1"/>
  </r>
  <r>
    <s v="01015 Tul Junior 14-17 F A D01"/>
    <x v="0"/>
    <x v="1"/>
    <x v="0"/>
    <x v="1"/>
    <x v="2"/>
    <s v="Li Selma"/>
    <s v="ITF Ã…L TAEKWON-DO KLUBB(ITF Ã…L)"/>
    <x v="14"/>
    <n v="8"/>
    <n v="0"/>
    <x v="3"/>
    <x v="5"/>
    <x v="2"/>
    <x v="2"/>
  </r>
  <r>
    <s v="01027 Tul Senior 18+ F A D02"/>
    <x v="0"/>
    <x v="2"/>
    <x v="0"/>
    <x v="1"/>
    <x v="1"/>
    <s v="Ayala_Trujillo Valerie"/>
    <s v="ITF Ã…L TAEKWON-DO KLUBB(ITF Ã…L)"/>
    <x v="14"/>
    <n v="8"/>
    <n v="0"/>
    <x v="3"/>
    <x v="5"/>
    <x v="2"/>
    <x v="2"/>
  </r>
  <r>
    <s v="02011 Sparring Youth 6-13 F B G04-G01 -175 cm"/>
    <x v="1"/>
    <x v="0"/>
    <x v="0"/>
    <x v="0"/>
    <x v="2"/>
    <s v="Ayala_Trujillo Luna_Silvana"/>
    <s v="ITF Ã…L TAEKWON-DO KLUBB(ITF Ã…L)"/>
    <x v="14"/>
    <n v="8"/>
    <n v="0"/>
    <x v="3"/>
    <x v="5"/>
    <x v="2"/>
    <x v="2"/>
  </r>
  <r>
    <s v="02050 Sparring Junior 14-17 F A D01-D03 -50 kg"/>
    <x v="1"/>
    <x v="1"/>
    <x v="0"/>
    <x v="1"/>
    <x v="2"/>
    <s v="Li Selma"/>
    <s v="ITF Ã…L TAEKWON-DO KLUBB(ITF Ã…L)"/>
    <x v="14"/>
    <n v="8"/>
    <n v="0"/>
    <x v="3"/>
    <x v="5"/>
    <x v="2"/>
    <x v="2"/>
  </r>
  <r>
    <s v="02100 Sparring Senior 18+ F A/B G04-D06 -68 kg"/>
    <x v="1"/>
    <x v="2"/>
    <x v="0"/>
    <x v="2"/>
    <x v="2"/>
    <s v="Ayala_Trujillo Valerie"/>
    <s v="ITF Ã…L TAEKWON-DO KLUBB(ITF Ã…L)"/>
    <x v="14"/>
    <n v="8"/>
    <n v="0"/>
    <x v="3"/>
    <x v="5"/>
    <x v="2"/>
    <x v="2"/>
  </r>
  <r>
    <s v="01036 Tul Senior 18+ M B G04-G01"/>
    <x v="0"/>
    <x v="2"/>
    <x v="1"/>
    <x v="0"/>
    <x v="1"/>
    <s v="El_Ferkhani Omar"/>
    <s v="ITF Brussels(ITF Brussels)"/>
    <x v="15"/>
    <n v="5"/>
    <n v="4"/>
    <x v="12"/>
    <x v="8"/>
    <x v="2"/>
    <x v="2"/>
  </r>
  <r>
    <s v="02130 Sparring Senior 18+ M B G04-G01 -78 kg"/>
    <x v="1"/>
    <x v="2"/>
    <x v="1"/>
    <x v="0"/>
    <x v="1"/>
    <s v="El_Ferkhani Omar"/>
    <s v="ITF Brussels(ITF Brussels)"/>
    <x v="15"/>
    <n v="5"/>
    <n v="4"/>
    <x v="12"/>
    <x v="8"/>
    <x v="2"/>
    <x v="2"/>
  </r>
  <r>
    <s v="02137 Sparring Senior 18+ M B/C G07-G01 -85 kg"/>
    <x v="1"/>
    <x v="2"/>
    <x v="1"/>
    <x v="0"/>
    <x v="2"/>
    <s v="Taylor Nicolas"/>
    <s v="ITF Brussels(ITF Brussels)"/>
    <x v="15"/>
    <n v="5"/>
    <n v="4"/>
    <x v="12"/>
    <x v="8"/>
    <x v="2"/>
    <x v="2"/>
  </r>
  <r>
    <s v="01033 Tul Senior 18+ M A D03"/>
    <x v="0"/>
    <x v="2"/>
    <x v="1"/>
    <x v="1"/>
    <x v="2"/>
    <s v="Williams Reuben"/>
    <s v="ITF Fusion(ITF Fusion)"/>
    <x v="16"/>
    <n v="2"/>
    <n v="4"/>
    <x v="2"/>
    <x v="5"/>
    <x v="2"/>
    <x v="2"/>
  </r>
  <r>
    <s v="02003 Sparring Youth 6-13 F A D01-D03 -150 cm"/>
    <x v="1"/>
    <x v="0"/>
    <x v="0"/>
    <x v="1"/>
    <x v="0"/>
    <s v="Allai Shereen"/>
    <s v="Kassem Gym(Kassem Gym)"/>
    <x v="17"/>
    <n v="14"/>
    <n v="30"/>
    <x v="13"/>
    <x v="9"/>
    <x v="0"/>
    <x v="3"/>
  </r>
  <r>
    <s v="02015 Sparring Youth 6-13 F C G07-G05 -150 cm"/>
    <x v="1"/>
    <x v="0"/>
    <x v="0"/>
    <x v="0"/>
    <x v="0"/>
    <s v="van_Gils Daimy"/>
    <s v="Kassem Gym(Kassem Gym)"/>
    <x v="17"/>
    <n v="14"/>
    <n v="30"/>
    <x v="13"/>
    <x v="9"/>
    <x v="0"/>
    <x v="3"/>
  </r>
  <r>
    <s v="02017 Sparring Youth 6-13 F C/D G10-G05 +160 cm"/>
    <x v="1"/>
    <x v="0"/>
    <x v="0"/>
    <x v="0"/>
    <x v="2"/>
    <s v="Strijkert Chella"/>
    <s v="Kassem Gym(Kassem Gym)"/>
    <x v="17"/>
    <n v="14"/>
    <n v="30"/>
    <x v="13"/>
    <x v="9"/>
    <x v="0"/>
    <x v="3"/>
  </r>
  <r>
    <s v="02017 Sparring Youth 6-13 F C/D G10-G05 +160 cm"/>
    <x v="1"/>
    <x v="0"/>
    <x v="0"/>
    <x v="0"/>
    <x v="0"/>
    <s v="Gerrits Brittney"/>
    <s v="Kassem Gym(Kassem Gym)"/>
    <x v="17"/>
    <n v="14"/>
    <n v="30"/>
    <x v="13"/>
    <x v="9"/>
    <x v="0"/>
    <x v="3"/>
  </r>
  <r>
    <s v="02027 Sparring Youth 6-13 M A D01-D03 -150 cm"/>
    <x v="1"/>
    <x v="0"/>
    <x v="1"/>
    <x v="0"/>
    <x v="2"/>
    <s v="Allai Mohamed_Adil"/>
    <s v="Kassem Gym(Kassem Gym)"/>
    <x v="17"/>
    <n v="14"/>
    <n v="30"/>
    <x v="13"/>
    <x v="9"/>
    <x v="0"/>
    <x v="3"/>
  </r>
  <r>
    <s v="02029 Sparring Youth 6-13 M A D01-D03 -170 cm"/>
    <x v="1"/>
    <x v="0"/>
    <x v="1"/>
    <x v="0"/>
    <x v="2"/>
    <s v="Leenhard Jeno"/>
    <s v="Kassem Gym(Kassem Gym)"/>
    <x v="17"/>
    <n v="14"/>
    <n v="30"/>
    <x v="13"/>
    <x v="9"/>
    <x v="0"/>
    <x v="3"/>
  </r>
  <r>
    <s v="02031 Sparring Youth 6-13 M/F B G04-G01 -130 cm"/>
    <x v="1"/>
    <x v="0"/>
    <x v="2"/>
    <x v="0"/>
    <x v="1"/>
    <s v="Kassem Sara"/>
    <s v="Kassem Gym(Kassem Gym)"/>
    <x v="17"/>
    <n v="14"/>
    <n v="30"/>
    <x v="13"/>
    <x v="9"/>
    <x v="0"/>
    <x v="3"/>
  </r>
  <r>
    <s v="02040 Sparring Youth 6-13 M C G07-G05 -160 cm"/>
    <x v="1"/>
    <x v="0"/>
    <x v="1"/>
    <x v="0"/>
    <x v="1"/>
    <s v="Bosman Aidan"/>
    <s v="Kassem Gym(Kassem Gym)"/>
    <x v="17"/>
    <n v="14"/>
    <n v="30"/>
    <x v="13"/>
    <x v="9"/>
    <x v="0"/>
    <x v="3"/>
  </r>
  <r>
    <s v="02059 Sparring Junior 14-17 F B G04-G01 -65 kg"/>
    <x v="1"/>
    <x v="1"/>
    <x v="0"/>
    <x v="0"/>
    <x v="2"/>
    <s v="Hemmers Caitlin"/>
    <s v="Kassem Gym(Kassem Gym)"/>
    <x v="17"/>
    <n v="14"/>
    <n v="30"/>
    <x v="13"/>
    <x v="9"/>
    <x v="0"/>
    <x v="3"/>
  </r>
  <r>
    <s v="02073 Sparring Junior 14-17 M A D01-D03 -50 kg"/>
    <x v="1"/>
    <x v="1"/>
    <x v="1"/>
    <x v="1"/>
    <x v="0"/>
    <s v="Bok Ivar"/>
    <s v="Kassem Gym(Kassem Gym)"/>
    <x v="17"/>
    <n v="14"/>
    <n v="30"/>
    <x v="13"/>
    <x v="9"/>
    <x v="0"/>
    <x v="3"/>
  </r>
  <r>
    <s v="02077 Sparring Junior 14-17 M A D01-D03 -75 kg"/>
    <x v="1"/>
    <x v="1"/>
    <x v="1"/>
    <x v="1"/>
    <x v="1"/>
    <s v="Meszaros David"/>
    <s v="Kassem Gym(Kassem Gym)"/>
    <x v="17"/>
    <n v="14"/>
    <n v="30"/>
    <x v="13"/>
    <x v="9"/>
    <x v="0"/>
    <x v="3"/>
  </r>
  <r>
    <s v="02088 Sparring Junior 14-17 M C G07-G05 -68 kg"/>
    <x v="1"/>
    <x v="1"/>
    <x v="1"/>
    <x v="0"/>
    <x v="0"/>
    <s v="Khan Tayeb"/>
    <s v="Kassem Gym(Kassem Gym)"/>
    <x v="17"/>
    <n v="14"/>
    <n v="30"/>
    <x v="13"/>
    <x v="9"/>
    <x v="0"/>
    <x v="3"/>
  </r>
  <r>
    <s v="02088 Sparring Junior 14-17 M C G07-G05 -68 kg"/>
    <x v="1"/>
    <x v="1"/>
    <x v="1"/>
    <x v="0"/>
    <x v="1"/>
    <s v="Liouzhri Amin"/>
    <s v="Kassem Gym(Kassem Gym)"/>
    <x v="17"/>
    <n v="14"/>
    <n v="30"/>
    <x v="13"/>
    <x v="9"/>
    <x v="0"/>
    <x v="3"/>
  </r>
  <r>
    <s v="02094 Sparring Junior/Senior 14+ M/F D G10-G08 -68 kg"/>
    <x v="1"/>
    <x v="3"/>
    <x v="2"/>
    <x v="0"/>
    <x v="0"/>
    <s v="Bakic Mateja"/>
    <s v="Kassem Gym(Kassem Gym)"/>
    <x v="17"/>
    <n v="14"/>
    <n v="30"/>
    <x v="13"/>
    <x v="9"/>
    <x v="0"/>
    <x v="3"/>
  </r>
  <r>
    <s v="02126 Sparring Senior 18+ M A D01-D06 +85 kg"/>
    <x v="1"/>
    <x v="2"/>
    <x v="1"/>
    <x v="1"/>
    <x v="2"/>
    <s v="Delrock Mick"/>
    <s v="Kassem Gym(Kassem Gym)"/>
    <x v="17"/>
    <n v="14"/>
    <n v="30"/>
    <x v="13"/>
    <x v="9"/>
    <x v="0"/>
    <x v="3"/>
  </r>
  <r>
    <s v="03002 Overall Sparring Junior 14-17 F A D01-D03 +55 kg"/>
    <x v="3"/>
    <x v="1"/>
    <x v="0"/>
    <x v="1"/>
    <x v="0"/>
    <s v="Leenhard Demi"/>
    <s v="Kassem Gym(Kassem Gym)"/>
    <x v="17"/>
    <n v="14"/>
    <n v="30"/>
    <x v="13"/>
    <x v="9"/>
    <x v="0"/>
    <x v="3"/>
  </r>
  <r>
    <s v="03008 Overall Sparring Senior 18+ M A D01-D06 +70 kg"/>
    <x v="3"/>
    <x v="2"/>
    <x v="1"/>
    <x v="1"/>
    <x v="0"/>
    <s v="Delrock Mick"/>
    <s v="Kassem Gym(Kassem Gym)"/>
    <x v="17"/>
    <n v="14"/>
    <n v="30"/>
    <x v="13"/>
    <x v="9"/>
    <x v="0"/>
    <x v="3"/>
  </r>
  <r>
    <s v="01004 Tul Youth 6-13 F B G04-G01"/>
    <x v="0"/>
    <x v="0"/>
    <x v="0"/>
    <x v="0"/>
    <x v="1"/>
    <s v="Groeneveld Isa"/>
    <s v="Koguryo(Koguryo)"/>
    <x v="18"/>
    <n v="20"/>
    <n v="6"/>
    <x v="14"/>
    <x v="10"/>
    <x v="0"/>
    <x v="0"/>
  </r>
  <r>
    <s v="01026 Tul Senior 18+ F A D03"/>
    <x v="0"/>
    <x v="2"/>
    <x v="0"/>
    <x v="1"/>
    <x v="1"/>
    <s v="Behonek Lisanne"/>
    <s v="Koguryo(Koguryo)"/>
    <x v="18"/>
    <n v="20"/>
    <n v="6"/>
    <x v="14"/>
    <x v="10"/>
    <x v="0"/>
    <x v="0"/>
  </r>
  <r>
    <s v="02005 Sparring Youth 6-13 F A D01-D03 -170 cm"/>
    <x v="1"/>
    <x v="0"/>
    <x v="0"/>
    <x v="1"/>
    <x v="2"/>
    <s v="de_Rijke Merel"/>
    <s v="Koguryo(Koguryo)"/>
    <x v="18"/>
    <n v="20"/>
    <n v="6"/>
    <x v="14"/>
    <x v="10"/>
    <x v="0"/>
    <x v="0"/>
  </r>
  <r>
    <s v="02005 Sparring Youth 6-13 F A D01-D03 -170 cm"/>
    <x v="1"/>
    <x v="0"/>
    <x v="0"/>
    <x v="1"/>
    <x v="1"/>
    <s v="Diefenbach Fenne"/>
    <s v="Koguryo(Koguryo)"/>
    <x v="18"/>
    <n v="20"/>
    <n v="6"/>
    <x v="14"/>
    <x v="10"/>
    <x v="0"/>
    <x v="0"/>
  </r>
  <r>
    <s v="02051 Sparring Junior 14-17 F A D01-D03 -55 kg"/>
    <x v="1"/>
    <x v="1"/>
    <x v="0"/>
    <x v="1"/>
    <x v="2"/>
    <s v="Labrie Yra"/>
    <s v="Koguryo(Koguryo)"/>
    <x v="18"/>
    <n v="20"/>
    <n v="6"/>
    <x v="14"/>
    <x v="10"/>
    <x v="0"/>
    <x v="0"/>
  </r>
  <r>
    <s v="02052 Sparring Junior 14-17 F A D01-D03 -60 kg"/>
    <x v="1"/>
    <x v="1"/>
    <x v="0"/>
    <x v="1"/>
    <x v="2"/>
    <s v="Delrock Sam"/>
    <s v="Koguryo(Koguryo)"/>
    <x v="18"/>
    <n v="20"/>
    <n v="6"/>
    <x v="14"/>
    <x v="10"/>
    <x v="0"/>
    <x v="0"/>
  </r>
  <r>
    <s v="02052 Sparring Junior 14-17 F A D01-D03 -60 kg"/>
    <x v="1"/>
    <x v="1"/>
    <x v="0"/>
    <x v="1"/>
    <x v="0"/>
    <s v="Labrie Pom"/>
    <s v="Koguryo(Koguryo)"/>
    <x v="18"/>
    <n v="20"/>
    <n v="6"/>
    <x v="14"/>
    <x v="10"/>
    <x v="0"/>
    <x v="0"/>
  </r>
  <r>
    <s v="02098 Sparring Senior 18+ F A/B G04-D06 -56 kg"/>
    <x v="1"/>
    <x v="2"/>
    <x v="0"/>
    <x v="2"/>
    <x v="0"/>
    <s v="Behonek Lisanne"/>
    <s v="Koguryo(Koguryo)"/>
    <x v="18"/>
    <n v="20"/>
    <n v="6"/>
    <x v="14"/>
    <x v="10"/>
    <x v="0"/>
    <x v="0"/>
  </r>
  <r>
    <s v="02102 Sparring Senior 18+ F A/B G04-D06 +75 kg"/>
    <x v="1"/>
    <x v="2"/>
    <x v="0"/>
    <x v="2"/>
    <x v="2"/>
    <s v="Meppelder Nina"/>
    <s v="Koguryo(Koguryo)"/>
    <x v="18"/>
    <n v="20"/>
    <n v="6"/>
    <x v="14"/>
    <x v="10"/>
    <x v="0"/>
    <x v="0"/>
  </r>
  <r>
    <s v="02126 Sparring Senior 18+ M A D01-D06 +85 kg"/>
    <x v="1"/>
    <x v="2"/>
    <x v="1"/>
    <x v="1"/>
    <x v="0"/>
    <s v="Springvloet Tim"/>
    <s v="Koguryo(Koguryo)"/>
    <x v="18"/>
    <n v="20"/>
    <n v="6"/>
    <x v="14"/>
    <x v="10"/>
    <x v="0"/>
    <x v="0"/>
  </r>
  <r>
    <s v="03001 Overall Sparring Junior 14-17 F A D01-D03 -55 kg"/>
    <x v="3"/>
    <x v="1"/>
    <x v="0"/>
    <x v="1"/>
    <x v="2"/>
    <s v="Labrie Yra"/>
    <s v="Koguryo(Koguryo)"/>
    <x v="18"/>
    <n v="20"/>
    <n v="6"/>
    <x v="14"/>
    <x v="10"/>
    <x v="0"/>
    <x v="0"/>
  </r>
  <r>
    <s v="03002 Overall Sparring Junior 14-17 F A D01-D03 +55 kg"/>
    <x v="3"/>
    <x v="1"/>
    <x v="0"/>
    <x v="1"/>
    <x v="2"/>
    <s v="Delrock Sam"/>
    <s v="Koguryo(Koguryo)"/>
    <x v="18"/>
    <n v="20"/>
    <n v="6"/>
    <x v="14"/>
    <x v="10"/>
    <x v="0"/>
    <x v="0"/>
  </r>
  <r>
    <s v="03006 Overall Sparring Senior 18+ F A D01-D06 +62 kg"/>
    <x v="3"/>
    <x v="2"/>
    <x v="0"/>
    <x v="1"/>
    <x v="2"/>
    <s v="Meppelder Nina"/>
    <s v="Koguryo(Koguryo)"/>
    <x v="18"/>
    <n v="20"/>
    <n v="6"/>
    <x v="14"/>
    <x v="10"/>
    <x v="0"/>
    <x v="0"/>
  </r>
  <r>
    <s v="01029 Tul Senior 18+ F B G04-G01"/>
    <x v="0"/>
    <x v="2"/>
    <x v="0"/>
    <x v="0"/>
    <x v="2"/>
    <s v="Szpak Paulina"/>
    <s v="LKS Sparta GÅ‚ubczyce(LKS Sparta GÅ‚ubczyce)"/>
    <x v="19"/>
    <n v="9"/>
    <n v="4"/>
    <x v="10"/>
    <x v="1"/>
    <x v="1"/>
    <x v="1"/>
  </r>
  <r>
    <s v="01029 Tul Senior 18+ F B G04-G01"/>
    <x v="0"/>
    <x v="2"/>
    <x v="0"/>
    <x v="0"/>
    <x v="0"/>
    <s v="JabÅ‚oÅ„ska Olga"/>
    <s v="LKS Sparta GÅ‚ubczyce(LKS Sparta GÅ‚ubczyce)"/>
    <x v="19"/>
    <n v="9"/>
    <n v="4"/>
    <x v="10"/>
    <x v="1"/>
    <x v="1"/>
    <x v="1"/>
  </r>
  <r>
    <s v="02057 Sparring Junior 14-17 F B/C G04-G01 -55 kg"/>
    <x v="1"/>
    <x v="1"/>
    <x v="0"/>
    <x v="0"/>
    <x v="0"/>
    <s v="Sztucka Kinga"/>
    <s v="LKS Sparta GÅ‚ubczyce(LKS Sparta GÅ‚ubczyce)"/>
    <x v="19"/>
    <n v="9"/>
    <n v="4"/>
    <x v="10"/>
    <x v="1"/>
    <x v="1"/>
    <x v="1"/>
  </r>
  <r>
    <s v="02084 Sparring Junior 14-17 M B/C G04-G01 +75 kg"/>
    <x v="1"/>
    <x v="1"/>
    <x v="1"/>
    <x v="0"/>
    <x v="2"/>
    <s v="Brewus Jakub"/>
    <s v="LKS Sparta GÅ‚ubczyce(LKS Sparta GÅ‚ubczyce)"/>
    <x v="19"/>
    <n v="9"/>
    <n v="4"/>
    <x v="10"/>
    <x v="1"/>
    <x v="1"/>
    <x v="1"/>
  </r>
  <r>
    <s v="02099 Sparring Senior 18+ F A D01-D06 -62 kg"/>
    <x v="1"/>
    <x v="2"/>
    <x v="0"/>
    <x v="1"/>
    <x v="1"/>
    <s v="Konik Karolina"/>
    <s v="LKS Sparta GÅ‚ubczyce(LKS Sparta GÅ‚ubczyce)"/>
    <x v="19"/>
    <n v="9"/>
    <n v="4"/>
    <x v="10"/>
    <x v="1"/>
    <x v="1"/>
    <x v="1"/>
  </r>
  <r>
    <s v="02105 Sparring Senior 18+ F B/C G07-G01 -62 kg"/>
    <x v="1"/>
    <x v="2"/>
    <x v="0"/>
    <x v="0"/>
    <x v="2"/>
    <s v="JabÅ‚oÅ„ska Olga"/>
    <s v="LKS Sparta GÅ‚ubczyce(LKS Sparta GÅ‚ubczyce)"/>
    <x v="19"/>
    <n v="9"/>
    <n v="4"/>
    <x v="10"/>
    <x v="1"/>
    <x v="1"/>
    <x v="1"/>
  </r>
  <r>
    <s v="02105 Sparring Senior 18+ F B/C G07-G01 -62 kg"/>
    <x v="1"/>
    <x v="2"/>
    <x v="0"/>
    <x v="0"/>
    <x v="0"/>
    <s v="Szpak Paulina"/>
    <s v="LKS Sparta GÅ‚ubczyce(LKS Sparta GÅ‚ubczyce)"/>
    <x v="19"/>
    <n v="9"/>
    <n v="4"/>
    <x v="10"/>
    <x v="1"/>
    <x v="1"/>
    <x v="1"/>
  </r>
  <r>
    <s v="03005 Overall Sparring Senior 18+ F A D01-D06 -62 kg"/>
    <x v="3"/>
    <x v="2"/>
    <x v="0"/>
    <x v="1"/>
    <x v="1"/>
    <s v="Konik Karolina"/>
    <s v="LKS Sparta GÅ‚ubczyce(LKS Sparta GÅ‚ubczyce)"/>
    <x v="19"/>
    <n v="9"/>
    <n v="4"/>
    <x v="10"/>
    <x v="1"/>
    <x v="1"/>
    <x v="1"/>
  </r>
  <r>
    <s v="03008 Overall Sparring Senior 18+ M A D01-D06 +70 kg"/>
    <x v="3"/>
    <x v="2"/>
    <x v="1"/>
    <x v="1"/>
    <x v="1"/>
    <s v="SÅ‚odkowski Bartosz"/>
    <s v="LKS Sparta GÅ‚ubczyce(LKS Sparta GÅ‚ubczyce)"/>
    <x v="19"/>
    <n v="9"/>
    <n v="4"/>
    <x v="10"/>
    <x v="1"/>
    <x v="1"/>
    <x v="1"/>
  </r>
  <r>
    <s v="04003 Power Breaking Senior 18+ F A D01-D06"/>
    <x v="2"/>
    <x v="2"/>
    <x v="0"/>
    <x v="1"/>
    <x v="2"/>
    <s v="Konik Karolina"/>
    <s v="LKS Sparta GÅ‚ubczyce(LKS Sparta GÅ‚ubczyce)"/>
    <x v="19"/>
    <n v="9"/>
    <n v="4"/>
    <x v="10"/>
    <x v="1"/>
    <x v="1"/>
    <x v="1"/>
  </r>
  <r>
    <s v="04004 Power Breaking Senior 18+ M A D01-D06"/>
    <x v="2"/>
    <x v="2"/>
    <x v="1"/>
    <x v="1"/>
    <x v="2"/>
    <s v="SÅ‚odkowski Bartosz"/>
    <s v="LKS Sparta GÅ‚ubczyce(LKS Sparta GÅ‚ubczyce)"/>
    <x v="19"/>
    <n v="9"/>
    <n v="4"/>
    <x v="10"/>
    <x v="1"/>
    <x v="1"/>
    <x v="1"/>
  </r>
  <r>
    <s v="01016 Tul Junior 14-17 F B G04-G01"/>
    <x v="0"/>
    <x v="1"/>
    <x v="0"/>
    <x v="0"/>
    <x v="0"/>
    <s v="CieÅ›liÅ„ska Kinga"/>
    <s v="Lubelski Sportowy Klub Taekwon-Do(LSKT Lublin)"/>
    <x v="20"/>
    <n v="8"/>
    <n v="5"/>
    <x v="10"/>
    <x v="11"/>
    <x v="1"/>
    <x v="1"/>
  </r>
  <r>
    <s v="02049 Sparring Junior 14-17 F A D01-D03 -45 kg"/>
    <x v="1"/>
    <x v="1"/>
    <x v="0"/>
    <x v="1"/>
    <x v="0"/>
    <s v="CeliÅ„ska Sylwia"/>
    <s v="Lubelski Sportowy Klub Taekwon-Do(LSKT Lublin)"/>
    <x v="20"/>
    <n v="8"/>
    <n v="5"/>
    <x v="10"/>
    <x v="11"/>
    <x v="1"/>
    <x v="1"/>
  </r>
  <r>
    <s v="02056 Sparring Junior 14-17 F B G04-G01 -50 kg"/>
    <x v="1"/>
    <x v="1"/>
    <x v="0"/>
    <x v="0"/>
    <x v="0"/>
    <s v="CieÅ›liÅ„ska Kinga"/>
    <s v="Lubelski Sportowy Klub Taekwon-Do(LSKT Lublin)"/>
    <x v="20"/>
    <n v="8"/>
    <n v="5"/>
    <x v="10"/>
    <x v="11"/>
    <x v="1"/>
    <x v="1"/>
  </r>
  <r>
    <s v="02057 Sparring Junior 14-17 F B/C G04-G01 -55 kg"/>
    <x v="1"/>
    <x v="1"/>
    <x v="0"/>
    <x v="0"/>
    <x v="2"/>
    <s v="CieÅ›liÅ„ska Patrycja"/>
    <s v="Lubelski Sportowy Klub Taekwon-Do(LSKT Lublin)"/>
    <x v="20"/>
    <n v="8"/>
    <n v="5"/>
    <x v="10"/>
    <x v="11"/>
    <x v="1"/>
    <x v="1"/>
  </r>
  <r>
    <s v="02098 Sparring Senior 18+ F A/B G04-D06 -56 kg"/>
    <x v="1"/>
    <x v="2"/>
    <x v="0"/>
    <x v="2"/>
    <x v="1"/>
    <s v="DzieÅ„kowska Paulina"/>
    <s v="Lubelski Sportowy Klub Taekwon-Do(LSKT Lublin)"/>
    <x v="20"/>
    <n v="8"/>
    <n v="5"/>
    <x v="10"/>
    <x v="11"/>
    <x v="1"/>
    <x v="1"/>
  </r>
  <r>
    <s v="01014 Tul Youth/Junior 6-17 F A D02"/>
    <x v="0"/>
    <x v="4"/>
    <x v="0"/>
    <x v="1"/>
    <x v="0"/>
    <s v="MARTELLA LAURA"/>
    <s v="MARTELLA TEAM(MARTELLA TEAM)"/>
    <x v="21"/>
    <n v="6"/>
    <n v="18"/>
    <x v="15"/>
    <x v="0"/>
    <x v="0"/>
    <x v="0"/>
  </r>
  <r>
    <s v="01022 Tul Junior 14-17 M B G04-G01"/>
    <x v="0"/>
    <x v="1"/>
    <x v="1"/>
    <x v="0"/>
    <x v="0"/>
    <s v="FOLIGNO GIACOMO"/>
    <s v="MARTELLA TEAM(MARTELLA TEAM)"/>
    <x v="21"/>
    <n v="6"/>
    <n v="18"/>
    <x v="15"/>
    <x v="0"/>
    <x v="0"/>
    <x v="0"/>
  </r>
  <r>
    <s v="01023 Tul Junior 14-17 M C G07-G05"/>
    <x v="0"/>
    <x v="1"/>
    <x v="1"/>
    <x v="0"/>
    <x v="2"/>
    <s v="BIANCO ANTONIO"/>
    <s v="MARTELLA TEAM(MARTELLA TEAM)"/>
    <x v="21"/>
    <n v="6"/>
    <n v="18"/>
    <x v="15"/>
    <x v="0"/>
    <x v="0"/>
    <x v="0"/>
  </r>
  <r>
    <s v="01024 Tul Junior 14-17 M/F D G10-G08"/>
    <x v="0"/>
    <x v="1"/>
    <x v="2"/>
    <x v="0"/>
    <x v="2"/>
    <s v="CALOGIURI RICCARDO"/>
    <s v="MARTELLA TEAM(MARTELLA TEAM)"/>
    <x v="21"/>
    <n v="6"/>
    <n v="18"/>
    <x v="15"/>
    <x v="0"/>
    <x v="0"/>
    <x v="0"/>
  </r>
  <r>
    <s v="01029 Tul Senior 18+ F B G04-G01"/>
    <x v="0"/>
    <x v="2"/>
    <x v="0"/>
    <x v="0"/>
    <x v="1"/>
    <s v="DE_GIORGI ALESSANDRA"/>
    <s v="MARTELLA TEAM(MARTELLA TEAM)"/>
    <x v="21"/>
    <n v="6"/>
    <n v="18"/>
    <x v="15"/>
    <x v="0"/>
    <x v="0"/>
    <x v="0"/>
  </r>
  <r>
    <s v="02083 Sparring Junior 14-17 M B/C G07-G01 -75 kg"/>
    <x v="1"/>
    <x v="1"/>
    <x v="1"/>
    <x v="0"/>
    <x v="0"/>
    <s v="CHIRIATTI ANGELO"/>
    <s v="MARTELLA TEAM(MARTELLA TEAM)"/>
    <x v="21"/>
    <n v="6"/>
    <n v="18"/>
    <x v="15"/>
    <x v="0"/>
    <x v="0"/>
    <x v="0"/>
  </r>
  <r>
    <s v="02083 Sparring Junior 14-17 M B/C G07-G01 -75 kg"/>
    <x v="1"/>
    <x v="1"/>
    <x v="1"/>
    <x v="0"/>
    <x v="1"/>
    <s v="BIANCO ANTONIO"/>
    <s v="MARTELLA TEAM(MARTELLA TEAM)"/>
    <x v="21"/>
    <n v="6"/>
    <n v="18"/>
    <x v="15"/>
    <x v="0"/>
    <x v="0"/>
    <x v="0"/>
  </r>
  <r>
    <s v="02095 Sparring Junior 14-17 M D G10-G08 -75 kg"/>
    <x v="1"/>
    <x v="1"/>
    <x v="1"/>
    <x v="0"/>
    <x v="2"/>
    <s v="CALOGIURI RICCARDO"/>
    <s v="MARTELLA TEAM(MARTELLA TEAM)"/>
    <x v="21"/>
    <n v="6"/>
    <n v="18"/>
    <x v="15"/>
    <x v="0"/>
    <x v="0"/>
    <x v="0"/>
  </r>
  <r>
    <s v="02095 Sparring Junior 14-17 M D G10-G08 -75 kg"/>
    <x v="1"/>
    <x v="1"/>
    <x v="1"/>
    <x v="0"/>
    <x v="1"/>
    <s v="CANANA LUIGI"/>
    <s v="MARTELLA TEAM(MARTELLA TEAM)"/>
    <x v="21"/>
    <n v="6"/>
    <n v="18"/>
    <x v="15"/>
    <x v="0"/>
    <x v="0"/>
    <x v="0"/>
  </r>
  <r>
    <s v="01003 Tul Youth 6-13 F A D01"/>
    <x v="0"/>
    <x v="0"/>
    <x v="0"/>
    <x v="1"/>
    <x v="0"/>
    <s v="Robinson Lucy"/>
    <s v="NE-SPORT TAEKWON-DO CLUB(NE-Sport Tkd)"/>
    <x v="22"/>
    <n v="8"/>
    <n v="17"/>
    <x v="16"/>
    <x v="12"/>
    <x v="0"/>
    <x v="0"/>
  </r>
  <r>
    <s v="01011 Tul Youth 6-13 M C G07-G05"/>
    <x v="0"/>
    <x v="0"/>
    <x v="1"/>
    <x v="0"/>
    <x v="0"/>
    <s v="Evans Ieuan"/>
    <s v="NE-SPORT TAEKWON-DO CLUB(NE-Sport Tkd)"/>
    <x v="22"/>
    <n v="8"/>
    <n v="17"/>
    <x v="16"/>
    <x v="12"/>
    <x v="0"/>
    <x v="0"/>
  </r>
  <r>
    <s v="01015 Tul Junior 14-17 F A D01"/>
    <x v="0"/>
    <x v="1"/>
    <x v="0"/>
    <x v="1"/>
    <x v="0"/>
    <s v="Widerska Viviana"/>
    <s v="NE-SPORT TAEKWON-DO CLUB(NE-Sport Tkd)"/>
    <x v="22"/>
    <n v="8"/>
    <n v="17"/>
    <x v="16"/>
    <x v="12"/>
    <x v="0"/>
    <x v="0"/>
  </r>
  <r>
    <s v="01035 Tul Senior 18+ M A D01"/>
    <x v="0"/>
    <x v="2"/>
    <x v="1"/>
    <x v="1"/>
    <x v="1"/>
    <s v="Widerski Sewerian"/>
    <s v="NE-SPORT TAEKWON-DO CLUB(NE-Sport Tkd)"/>
    <x v="22"/>
    <n v="8"/>
    <n v="17"/>
    <x v="16"/>
    <x v="12"/>
    <x v="0"/>
    <x v="0"/>
  </r>
  <r>
    <s v="02004 Sparring Youth 6-13 F A D01-D03 -160 cm"/>
    <x v="1"/>
    <x v="0"/>
    <x v="0"/>
    <x v="1"/>
    <x v="2"/>
    <s v="Robinson Lucy"/>
    <s v="NE-SPORT TAEKWON-DO CLUB(NE-Sport Tkd)"/>
    <x v="22"/>
    <n v="8"/>
    <n v="17"/>
    <x v="16"/>
    <x v="12"/>
    <x v="0"/>
    <x v="0"/>
  </r>
  <r>
    <s v="02021 Sparring Youth 6-13 F D G10-G08 -150 cm"/>
    <x v="1"/>
    <x v="0"/>
    <x v="0"/>
    <x v="0"/>
    <x v="1"/>
    <s v="McFarland Ruby"/>
    <s v="NE-SPORT TAEKWON-DO CLUB(NE-Sport Tkd)"/>
    <x v="22"/>
    <n v="8"/>
    <n v="17"/>
    <x v="16"/>
    <x v="12"/>
    <x v="0"/>
    <x v="0"/>
  </r>
  <r>
    <s v="02032 Sparring Youth 6-13 M/F B G04-G01 -140 cm"/>
    <x v="1"/>
    <x v="0"/>
    <x v="2"/>
    <x v="0"/>
    <x v="1"/>
    <s v="Cross Ethan"/>
    <s v="NE-SPORT TAEKWON-DO CLUB(NE-Sport Tkd)"/>
    <x v="22"/>
    <n v="8"/>
    <n v="17"/>
    <x v="16"/>
    <x v="12"/>
    <x v="0"/>
    <x v="0"/>
  </r>
  <r>
    <s v="02037 Sparring Youth 6-13 M/F C G07-G05 -130 cm"/>
    <x v="1"/>
    <x v="0"/>
    <x v="2"/>
    <x v="0"/>
    <x v="2"/>
    <s v="Small Cody"/>
    <s v="NE-SPORT TAEKWON-DO CLUB(NE-Sport Tkd)"/>
    <x v="22"/>
    <n v="8"/>
    <n v="17"/>
    <x v="16"/>
    <x v="12"/>
    <x v="0"/>
    <x v="0"/>
  </r>
  <r>
    <s v="02038 Sparring Youth 6-13 M C G07-G05 -140 cm"/>
    <x v="1"/>
    <x v="0"/>
    <x v="1"/>
    <x v="0"/>
    <x v="1"/>
    <s v="Richards William"/>
    <s v="NE-SPORT TAEKWON-DO CLUB(NE-Sport Tkd)"/>
    <x v="22"/>
    <n v="8"/>
    <n v="17"/>
    <x v="16"/>
    <x v="12"/>
    <x v="0"/>
    <x v="0"/>
  </r>
  <r>
    <s v="02050 Sparring Junior 14-17 F A D01-D03 -50 kg"/>
    <x v="1"/>
    <x v="1"/>
    <x v="0"/>
    <x v="1"/>
    <x v="1"/>
    <s v="Widerska Viviana"/>
    <s v="NE-SPORT TAEKWON-DO CLUB(NE-Sport Tkd)"/>
    <x v="22"/>
    <n v="8"/>
    <n v="17"/>
    <x v="16"/>
    <x v="12"/>
    <x v="0"/>
    <x v="0"/>
  </r>
  <r>
    <s v="02143 Sparring Senior 18+ M D G10-G08 -85 kg"/>
    <x v="1"/>
    <x v="2"/>
    <x v="1"/>
    <x v="0"/>
    <x v="0"/>
    <s v="Weston Mathew"/>
    <s v="NE-SPORT TAEKWON-DO CLUB(NE-Sport Tkd)"/>
    <x v="22"/>
    <n v="8"/>
    <n v="17"/>
    <x v="16"/>
    <x v="12"/>
    <x v="0"/>
    <x v="0"/>
  </r>
  <r>
    <s v="02105 Sparring Senior 18+ F B/C G07-G01 -62 kg"/>
    <x v="1"/>
    <x v="2"/>
    <x v="0"/>
    <x v="0"/>
    <x v="1"/>
    <s v="Lyer Silvia"/>
    <s v="NWTU Landeskader(NWTU Kader)"/>
    <x v="23"/>
    <n v="1"/>
    <n v="3"/>
    <x v="9"/>
    <x v="2"/>
    <x v="3"/>
    <x v="2"/>
  </r>
  <r>
    <s v="01022 Tul Junior 14-17 M B G04-G01"/>
    <x v="0"/>
    <x v="1"/>
    <x v="1"/>
    <x v="0"/>
    <x v="1"/>
    <s v="Indarto Bayu"/>
    <s v="Ohdokwan(ODK)"/>
    <x v="24"/>
    <n v="3"/>
    <n v="6"/>
    <x v="12"/>
    <x v="8"/>
    <x v="2"/>
    <x v="2"/>
  </r>
  <r>
    <s v="02124 Sparring Senior 18+ M A D01-D06 -78 kg"/>
    <x v="1"/>
    <x v="2"/>
    <x v="1"/>
    <x v="1"/>
    <x v="1"/>
    <s v="Stofbergen Ben"/>
    <s v="Ohdokwan(ODK)"/>
    <x v="24"/>
    <n v="3"/>
    <n v="6"/>
    <x v="12"/>
    <x v="8"/>
    <x v="2"/>
    <x v="2"/>
  </r>
  <r>
    <s v="04001 Power Breaking Junior 14-17 F A D01-D03"/>
    <x v="2"/>
    <x v="1"/>
    <x v="0"/>
    <x v="1"/>
    <x v="2"/>
    <s v="Sliva Martina"/>
    <s v="Ohdokwan(ODK)"/>
    <x v="24"/>
    <n v="3"/>
    <n v="6"/>
    <x v="12"/>
    <x v="8"/>
    <x v="2"/>
    <x v="2"/>
  </r>
  <r>
    <s v="04002 Power Breaking Junior 14-17 M A D01-D03"/>
    <x v="2"/>
    <x v="1"/>
    <x v="1"/>
    <x v="1"/>
    <x v="1"/>
    <s v="van_de_Watering Joey"/>
    <s v="Ohdokwan(ODK)"/>
    <x v="24"/>
    <n v="3"/>
    <n v="6"/>
    <x v="12"/>
    <x v="8"/>
    <x v="2"/>
    <x v="2"/>
  </r>
  <r>
    <s v="01020 Tul Junior 14-17 M A D02"/>
    <x v="0"/>
    <x v="1"/>
    <x v="1"/>
    <x v="1"/>
    <x v="1"/>
    <s v="IkÃ¤heimonen Miro"/>
    <s v="RasBudo ITF Taekwon-do rf(RasBudo)"/>
    <x v="25"/>
    <n v="2"/>
    <n v="9"/>
    <x v="17"/>
    <x v="1"/>
    <x v="1"/>
    <x v="1"/>
  </r>
  <r>
    <s v="01003 Tul Youth 6-13 F A D01"/>
    <x v="0"/>
    <x v="0"/>
    <x v="0"/>
    <x v="1"/>
    <x v="1"/>
    <s v="Hickey Abi"/>
    <s v="River Valley Ashbourne Taekwon do(RVA TKD)"/>
    <x v="26"/>
    <n v="40"/>
    <n v="49"/>
    <x v="18"/>
    <x v="13"/>
    <x v="0"/>
    <x v="3"/>
  </r>
  <r>
    <s v="01004 Tul Youth 6-13 F B G04-G01"/>
    <x v="0"/>
    <x v="0"/>
    <x v="0"/>
    <x v="0"/>
    <x v="2"/>
    <s v="Greene Emma"/>
    <s v="River Valley Ashbourne Taekwon do(RVA TKD)"/>
    <x v="26"/>
    <n v="40"/>
    <n v="49"/>
    <x v="18"/>
    <x v="13"/>
    <x v="0"/>
    <x v="3"/>
  </r>
  <r>
    <s v="01004 Tul Youth 6-13 F B G04-G01"/>
    <x v="0"/>
    <x v="0"/>
    <x v="0"/>
    <x v="0"/>
    <x v="0"/>
    <s v="Doyle Elle"/>
    <s v="River Valley Ashbourne Taekwon do(RVA TKD)"/>
    <x v="26"/>
    <n v="40"/>
    <n v="49"/>
    <x v="18"/>
    <x v="13"/>
    <x v="0"/>
    <x v="3"/>
  </r>
  <r>
    <s v="01032 Tul Senior 18+ M/F A D04-D06"/>
    <x v="0"/>
    <x v="2"/>
    <x v="2"/>
    <x v="1"/>
    <x v="1"/>
    <s v="Smullen Stephen"/>
    <s v="River Valley Ashbourne Taekwon do(RVA TKD)"/>
    <x v="26"/>
    <n v="40"/>
    <n v="49"/>
    <x v="18"/>
    <x v="13"/>
    <x v="0"/>
    <x v="3"/>
  </r>
  <r>
    <s v="02003 Sparring Youth 6-13 F A D01-D03 -150 cm"/>
    <x v="1"/>
    <x v="0"/>
    <x v="0"/>
    <x v="1"/>
    <x v="2"/>
    <s v="Hickey Abi"/>
    <s v="River Valley Ashbourne Taekwon do(RVA TKD)"/>
    <x v="26"/>
    <n v="40"/>
    <n v="49"/>
    <x v="18"/>
    <x v="13"/>
    <x v="0"/>
    <x v="3"/>
  </r>
  <r>
    <s v="02004 Sparring Youth 6-13 F A D01-D03 -160 cm"/>
    <x v="1"/>
    <x v="0"/>
    <x v="0"/>
    <x v="1"/>
    <x v="1"/>
    <s v="Fitzsimons Sarah"/>
    <s v="River Valley Ashbourne Taekwon do(RVA TKD)"/>
    <x v="26"/>
    <n v="40"/>
    <n v="49"/>
    <x v="18"/>
    <x v="13"/>
    <x v="0"/>
    <x v="3"/>
  </r>
  <r>
    <s v="02011 Sparring Youth 6-13 F B G04-G01 -175 cm"/>
    <x v="1"/>
    <x v="0"/>
    <x v="0"/>
    <x v="0"/>
    <x v="1"/>
    <s v="Tracey Katelyn"/>
    <s v="River Valley Ashbourne Taekwon do(RVA TKD)"/>
    <x v="26"/>
    <n v="40"/>
    <n v="49"/>
    <x v="18"/>
    <x v="13"/>
    <x v="0"/>
    <x v="3"/>
  </r>
  <r>
    <s v="02027 Sparring Youth 6-13 M A D01-D03 -150 cm"/>
    <x v="1"/>
    <x v="0"/>
    <x v="1"/>
    <x v="0"/>
    <x v="1"/>
    <s v="Lehane Ruairi"/>
    <s v="River Valley Ashbourne Taekwon do(RVA TKD)"/>
    <x v="26"/>
    <n v="40"/>
    <n v="49"/>
    <x v="18"/>
    <x v="13"/>
    <x v="0"/>
    <x v="3"/>
  </r>
  <r>
    <s v="02028 Sparring Youth 6-13 M A D01-D03 -160 cm"/>
    <x v="1"/>
    <x v="0"/>
    <x v="1"/>
    <x v="0"/>
    <x v="0"/>
    <s v="Brerton Cian"/>
    <s v="River Valley Ashbourne Taekwon do(RVA TKD)"/>
    <x v="26"/>
    <n v="40"/>
    <n v="49"/>
    <x v="18"/>
    <x v="13"/>
    <x v="0"/>
    <x v="3"/>
  </r>
  <r>
    <s v="02033 Sparring Youth 6-13 M B G04-G01 -150 cm"/>
    <x v="1"/>
    <x v="0"/>
    <x v="1"/>
    <x v="0"/>
    <x v="2"/>
    <s v="Power Adam"/>
    <s v="River Valley Ashbourne Taekwon do(RVA TKD)"/>
    <x v="26"/>
    <n v="40"/>
    <n v="49"/>
    <x v="18"/>
    <x v="13"/>
    <x v="0"/>
    <x v="3"/>
  </r>
  <r>
    <s v="02033 Sparring Youth 6-13 M B G04-G01 -150 cm"/>
    <x v="1"/>
    <x v="0"/>
    <x v="1"/>
    <x v="0"/>
    <x v="0"/>
    <s v="Mazolla Rafaele"/>
    <s v="River Valley Ashbourne Taekwon do(RVA TKD)"/>
    <x v="26"/>
    <n v="40"/>
    <n v="49"/>
    <x v="18"/>
    <x v="13"/>
    <x v="0"/>
    <x v="3"/>
  </r>
  <r>
    <s v="02036 Sparring Youth 6-13 M B G04-G01 +170 cm"/>
    <x v="1"/>
    <x v="0"/>
    <x v="1"/>
    <x v="0"/>
    <x v="1"/>
    <s v="Finglas Joshua"/>
    <s v="River Valley Ashbourne Taekwon do(RVA TKD)"/>
    <x v="26"/>
    <n v="40"/>
    <n v="49"/>
    <x v="18"/>
    <x v="13"/>
    <x v="0"/>
    <x v="3"/>
  </r>
  <r>
    <s v="02054 Sparring Junior 14-17 F A/B G04-D03 +65 kg"/>
    <x v="1"/>
    <x v="1"/>
    <x v="0"/>
    <x v="2"/>
    <x v="0"/>
    <s v="Quinn Rebecca"/>
    <s v="River Valley Ashbourne Taekwon do(RVA TKD)"/>
    <x v="26"/>
    <n v="40"/>
    <n v="49"/>
    <x v="18"/>
    <x v="13"/>
    <x v="0"/>
    <x v="3"/>
  </r>
  <r>
    <s v="02073 Sparring Junior 14-17 M A D01-D03 -50 kg"/>
    <x v="1"/>
    <x v="1"/>
    <x v="1"/>
    <x v="1"/>
    <x v="2"/>
    <s v="Andrews Sean"/>
    <s v="River Valley Ashbourne Taekwon do(RVA TKD)"/>
    <x v="26"/>
    <n v="40"/>
    <n v="49"/>
    <x v="18"/>
    <x v="13"/>
    <x v="0"/>
    <x v="3"/>
  </r>
  <r>
    <s v="02073 Sparring Junior 14-17 M A D01-D03 -50 kg"/>
    <x v="1"/>
    <x v="1"/>
    <x v="1"/>
    <x v="1"/>
    <x v="1"/>
    <s v="Power Jamie"/>
    <s v="River Valley Ashbourne Taekwon do(RVA TKD)"/>
    <x v="26"/>
    <n v="40"/>
    <n v="49"/>
    <x v="18"/>
    <x v="13"/>
    <x v="0"/>
    <x v="3"/>
  </r>
  <r>
    <s v="02074 Sparring Junior 14-17 M A D01-D03 -56 kg"/>
    <x v="1"/>
    <x v="1"/>
    <x v="1"/>
    <x v="1"/>
    <x v="2"/>
    <s v="Ivanchuk Andrew"/>
    <s v="River Valley Ashbourne Taekwon do(RVA TKD)"/>
    <x v="26"/>
    <n v="40"/>
    <n v="49"/>
    <x v="18"/>
    <x v="13"/>
    <x v="0"/>
    <x v="3"/>
  </r>
  <r>
    <s v="02074 Sparring Junior 14-17 M A D01-D03 -56 kg"/>
    <x v="1"/>
    <x v="1"/>
    <x v="1"/>
    <x v="1"/>
    <x v="0"/>
    <s v="Kiely Warren"/>
    <s v="River Valley Ashbourne Taekwon do(RVA TKD)"/>
    <x v="26"/>
    <n v="40"/>
    <n v="49"/>
    <x v="18"/>
    <x v="13"/>
    <x v="0"/>
    <x v="3"/>
  </r>
  <r>
    <s v="02076 Sparring Junior 14-17 M A D01-D03 -68 kg"/>
    <x v="1"/>
    <x v="1"/>
    <x v="1"/>
    <x v="1"/>
    <x v="1"/>
    <s v="Bien Bartosz"/>
    <s v="River Valley Ashbourne Taekwon do(RVA TKD)"/>
    <x v="26"/>
    <n v="40"/>
    <n v="49"/>
    <x v="18"/>
    <x v="13"/>
    <x v="0"/>
    <x v="3"/>
  </r>
  <r>
    <s v="02077 Sparring Junior 14-17 M A D01-D03 -75 kg"/>
    <x v="1"/>
    <x v="1"/>
    <x v="1"/>
    <x v="1"/>
    <x v="0"/>
    <s v="Falowski Kamil"/>
    <s v="River Valley Ashbourne Taekwon do(RVA TKD)"/>
    <x v="26"/>
    <n v="40"/>
    <n v="49"/>
    <x v="18"/>
    <x v="13"/>
    <x v="0"/>
    <x v="3"/>
  </r>
  <r>
    <s v="02078 Sparring Junior 14-17 M A D01-D03 +75 kg"/>
    <x v="1"/>
    <x v="1"/>
    <x v="1"/>
    <x v="1"/>
    <x v="2"/>
    <s v="Xheladini Leard"/>
    <s v="River Valley Ashbourne Taekwon do(RVA TKD)"/>
    <x v="26"/>
    <n v="40"/>
    <n v="49"/>
    <x v="18"/>
    <x v="13"/>
    <x v="0"/>
    <x v="3"/>
  </r>
  <r>
    <s v="02083 Sparring Junior 14-17 M B/C G07-G01 -75 kg"/>
    <x v="1"/>
    <x v="1"/>
    <x v="1"/>
    <x v="0"/>
    <x v="2"/>
    <s v="Gluszek Michal"/>
    <s v="River Valley Ashbourne Taekwon do(RVA TKD)"/>
    <x v="26"/>
    <n v="40"/>
    <n v="49"/>
    <x v="18"/>
    <x v="13"/>
    <x v="0"/>
    <x v="3"/>
  </r>
  <r>
    <s v="02098 Sparring Senior 18+ F A/B G04-D06 -56 kg"/>
    <x v="1"/>
    <x v="2"/>
    <x v="0"/>
    <x v="2"/>
    <x v="2"/>
    <s v="Lehane Jennifer"/>
    <s v="River Valley Ashbourne Taekwon do(RVA TKD)"/>
    <x v="26"/>
    <n v="40"/>
    <n v="49"/>
    <x v="18"/>
    <x v="13"/>
    <x v="0"/>
    <x v="3"/>
  </r>
  <r>
    <s v="02099 Sparring Senior 18+ F A D01-D06 -62 kg"/>
    <x v="1"/>
    <x v="2"/>
    <x v="0"/>
    <x v="1"/>
    <x v="0"/>
    <s v="Lehane Sarah"/>
    <s v="River Valley Ashbourne Taekwon do(RVA TKD)"/>
    <x v="26"/>
    <n v="40"/>
    <n v="49"/>
    <x v="18"/>
    <x v="13"/>
    <x v="0"/>
    <x v="3"/>
  </r>
  <r>
    <s v="02101 Sparring Senior 18+ F A D01-D06 -75 kg"/>
    <x v="1"/>
    <x v="2"/>
    <x v="0"/>
    <x v="1"/>
    <x v="2"/>
    <s v="Magee Maeve"/>
    <s v="River Valley Ashbourne Taekwon do(RVA TKD)"/>
    <x v="26"/>
    <n v="40"/>
    <n v="49"/>
    <x v="18"/>
    <x v="13"/>
    <x v="0"/>
    <x v="3"/>
  </r>
  <r>
    <s v="02122 Sparring Senior 18+ M A D01-D06 -63 kg"/>
    <x v="1"/>
    <x v="2"/>
    <x v="1"/>
    <x v="1"/>
    <x v="2"/>
    <s v="McGrath Luke"/>
    <s v="River Valley Ashbourne Taekwon do(RVA TKD)"/>
    <x v="26"/>
    <n v="40"/>
    <n v="49"/>
    <x v="18"/>
    <x v="13"/>
    <x v="0"/>
    <x v="3"/>
  </r>
  <r>
    <s v="02122 Sparring Senior 18+ M A D01-D06 -63 kg"/>
    <x v="1"/>
    <x v="2"/>
    <x v="1"/>
    <x v="1"/>
    <x v="0"/>
    <s v="Ivanchuk Rostislav"/>
    <s v="River Valley Ashbourne Taekwon do(RVA TKD)"/>
    <x v="26"/>
    <n v="40"/>
    <n v="49"/>
    <x v="18"/>
    <x v="13"/>
    <x v="0"/>
    <x v="3"/>
  </r>
  <r>
    <s v="02125 Sparring Senior 18+ M A D01-D06 -85 kg"/>
    <x v="1"/>
    <x v="2"/>
    <x v="1"/>
    <x v="1"/>
    <x v="1"/>
    <s v="Smullen Stephen"/>
    <s v="River Valley Ashbourne Taekwon do(RVA TKD)"/>
    <x v="26"/>
    <n v="40"/>
    <n v="49"/>
    <x v="18"/>
    <x v="13"/>
    <x v="0"/>
    <x v="3"/>
  </r>
  <r>
    <s v="03001 Overall Sparring Junior 14-17 F A D01-D03 -55 kg"/>
    <x v="3"/>
    <x v="1"/>
    <x v="0"/>
    <x v="1"/>
    <x v="0"/>
    <s v="Lehane Isabel"/>
    <s v="River Valley Ashbourne Taekwon do(RVA TKD)"/>
    <x v="26"/>
    <n v="40"/>
    <n v="49"/>
    <x v="18"/>
    <x v="13"/>
    <x v="0"/>
    <x v="3"/>
  </r>
  <r>
    <s v="03002 Overall Sparring Junior 14-17 F A D01-D03 +55 kg"/>
    <x v="3"/>
    <x v="1"/>
    <x v="0"/>
    <x v="1"/>
    <x v="1"/>
    <s v="McBride Erin"/>
    <s v="River Valley Ashbourne Taekwon do(RVA TKD)"/>
    <x v="26"/>
    <n v="40"/>
    <n v="49"/>
    <x v="18"/>
    <x v="13"/>
    <x v="0"/>
    <x v="3"/>
  </r>
  <r>
    <s v="03003 Overall Sparring Junior 14-17 M A D01-D03 -62 kg"/>
    <x v="3"/>
    <x v="1"/>
    <x v="1"/>
    <x v="1"/>
    <x v="0"/>
    <s v="Andrews Sean"/>
    <s v="River Valley Ashbourne Taekwon do(RVA TKD)"/>
    <x v="26"/>
    <n v="40"/>
    <n v="49"/>
    <x v="18"/>
    <x v="13"/>
    <x v="0"/>
    <x v="3"/>
  </r>
  <r>
    <s v="03004 Overall Sparring Junior 14-17 M A D01-D03 +62 kg"/>
    <x v="3"/>
    <x v="1"/>
    <x v="1"/>
    <x v="1"/>
    <x v="2"/>
    <s v="Falowski Kamil"/>
    <s v="River Valley Ashbourne Taekwon do(RVA TKD)"/>
    <x v="26"/>
    <n v="40"/>
    <n v="49"/>
    <x v="18"/>
    <x v="13"/>
    <x v="0"/>
    <x v="3"/>
  </r>
  <r>
    <s v="03004 Overall Sparring Junior 14-17 M A D01-D03 +62 kg"/>
    <x v="3"/>
    <x v="1"/>
    <x v="1"/>
    <x v="1"/>
    <x v="0"/>
    <s v="Bien Bartosz"/>
    <s v="River Valley Ashbourne Taekwon do(RVA TKD)"/>
    <x v="26"/>
    <n v="40"/>
    <n v="49"/>
    <x v="18"/>
    <x v="13"/>
    <x v="0"/>
    <x v="3"/>
  </r>
  <r>
    <s v="03006 Overall Sparring Senior 18+ F A D01-D06 +62 kg"/>
    <x v="3"/>
    <x v="2"/>
    <x v="0"/>
    <x v="1"/>
    <x v="1"/>
    <s v="Magee Maeve"/>
    <s v="River Valley Ashbourne Taekwon do(RVA TKD)"/>
    <x v="26"/>
    <n v="40"/>
    <n v="49"/>
    <x v="18"/>
    <x v="13"/>
    <x v="0"/>
    <x v="3"/>
  </r>
  <r>
    <s v="01011 Tul Youth 6-13 M C G07-G05"/>
    <x v="0"/>
    <x v="0"/>
    <x v="1"/>
    <x v="0"/>
    <x v="1"/>
    <s v="BIAN NABERNIK"/>
    <s v="SLOVENIA TEAM(00000)"/>
    <x v="27"/>
    <n v="11"/>
    <n v="19"/>
    <x v="19"/>
    <x v="14"/>
    <x v="0"/>
    <x v="0"/>
  </r>
  <r>
    <s v="01016 Tul Junior 14-17 F B G04-G01"/>
    <x v="0"/>
    <x v="1"/>
    <x v="0"/>
    <x v="0"/>
    <x v="2"/>
    <s v="BARADA TYRA"/>
    <s v="SLOVENIA TEAM(00000)"/>
    <x v="27"/>
    <n v="11"/>
    <n v="19"/>
    <x v="19"/>
    <x v="14"/>
    <x v="0"/>
    <x v="0"/>
  </r>
  <r>
    <s v="02040 Sparring Youth 6-13 M C G07-G05 -160 cm"/>
    <x v="1"/>
    <x v="0"/>
    <x v="1"/>
    <x v="0"/>
    <x v="2"/>
    <s v="BIAN NABERNIK"/>
    <s v="SLOVENIA TEAM(00000)"/>
    <x v="27"/>
    <n v="11"/>
    <n v="19"/>
    <x v="19"/>
    <x v="14"/>
    <x v="0"/>
    <x v="0"/>
  </r>
  <r>
    <s v="02042 Sparring Youth 6-13 M C/D G10-G05 +170 cm"/>
    <x v="1"/>
    <x v="0"/>
    <x v="1"/>
    <x v="0"/>
    <x v="0"/>
    <s v="AZIRI NAKI"/>
    <s v="SLOVENIA TEAM(00000)"/>
    <x v="27"/>
    <n v="11"/>
    <n v="19"/>
    <x v="19"/>
    <x v="14"/>
    <x v="0"/>
    <x v="0"/>
  </r>
  <r>
    <s v="02051 Sparring Junior 14-17 F A D01-D03 -55 kg"/>
    <x v="1"/>
    <x v="1"/>
    <x v="0"/>
    <x v="1"/>
    <x v="0"/>
    <s v="Å½AGAR_SLEMENÅ EK ALISA"/>
    <s v="SLOVENIA TEAM(00000)"/>
    <x v="27"/>
    <n v="11"/>
    <n v="19"/>
    <x v="19"/>
    <x v="14"/>
    <x v="0"/>
    <x v="0"/>
  </r>
  <r>
    <s v="02056 Sparring Junior 14-17 F B G04-G01 -50 kg"/>
    <x v="1"/>
    <x v="1"/>
    <x v="0"/>
    <x v="0"/>
    <x v="2"/>
    <s v="BARADA TYRA"/>
    <s v="SLOVENIA TEAM(00000)"/>
    <x v="27"/>
    <n v="11"/>
    <n v="19"/>
    <x v="19"/>
    <x v="14"/>
    <x v="0"/>
    <x v="0"/>
  </r>
  <r>
    <s v="02057 Sparring Junior 14-17 F B/C G04-G01 -55 kg"/>
    <x v="1"/>
    <x v="1"/>
    <x v="0"/>
    <x v="0"/>
    <x v="1"/>
    <s v="KITEK NINA"/>
    <s v="SLOVENIA TEAM(00000)"/>
    <x v="27"/>
    <n v="11"/>
    <n v="19"/>
    <x v="19"/>
    <x v="14"/>
    <x v="0"/>
    <x v="0"/>
  </r>
  <r>
    <s v="02074 Sparring Junior 14-17 M A D01-D03 -56 kg"/>
    <x v="1"/>
    <x v="1"/>
    <x v="1"/>
    <x v="1"/>
    <x v="1"/>
    <s v="ZAGORANSKI Å½IGA"/>
    <s v="SLOVENIA TEAM(00000)"/>
    <x v="27"/>
    <n v="11"/>
    <n v="19"/>
    <x v="19"/>
    <x v="14"/>
    <x v="0"/>
    <x v="0"/>
  </r>
  <r>
    <s v="02075 Sparring Junior 14-17 M A D01-D03 -62 kg"/>
    <x v="1"/>
    <x v="1"/>
    <x v="1"/>
    <x v="1"/>
    <x v="1"/>
    <s v="HOJS SVEN"/>
    <s v="SLOVENIA TEAM(00000)"/>
    <x v="27"/>
    <n v="11"/>
    <n v="19"/>
    <x v="19"/>
    <x v="14"/>
    <x v="0"/>
    <x v="0"/>
  </r>
  <r>
    <s v="02079 Sparring Junior 14-17 M B G04-G01 -50 kg"/>
    <x v="1"/>
    <x v="1"/>
    <x v="1"/>
    <x v="0"/>
    <x v="2"/>
    <s v="GRUNT MAJ"/>
    <s v="SLOVENIA TEAM(00000)"/>
    <x v="27"/>
    <n v="11"/>
    <n v="19"/>
    <x v="19"/>
    <x v="14"/>
    <x v="0"/>
    <x v="0"/>
  </r>
  <r>
    <s v="02079 Sparring Junior 14-17 M B G04-G01 -50 kg"/>
    <x v="1"/>
    <x v="1"/>
    <x v="1"/>
    <x v="0"/>
    <x v="0"/>
    <s v="BRATUÅ EK JAN"/>
    <s v="SLOVENIA TEAM(00000)"/>
    <x v="27"/>
    <n v="11"/>
    <n v="19"/>
    <x v="19"/>
    <x v="14"/>
    <x v="0"/>
    <x v="0"/>
  </r>
  <r>
    <s v="02121 Sparring Senior 18+ M A/B G04-D06 -57 kg"/>
    <x v="1"/>
    <x v="2"/>
    <x v="1"/>
    <x v="2"/>
    <x v="2"/>
    <s v="PRELOÅ½NIK ALEN"/>
    <s v="SLOVENIA TEAM(00000)"/>
    <x v="27"/>
    <n v="11"/>
    <n v="19"/>
    <x v="19"/>
    <x v="14"/>
    <x v="0"/>
    <x v="0"/>
  </r>
  <r>
    <s v="04002 Power Breaking Junior 14-17 M A D01-D03"/>
    <x v="2"/>
    <x v="1"/>
    <x v="1"/>
    <x v="1"/>
    <x v="0"/>
    <s v="TYUTYUNNYK OLEKSANDR"/>
    <s v="SLOVENIA TEAM(00000)"/>
    <x v="27"/>
    <n v="11"/>
    <n v="19"/>
    <x v="19"/>
    <x v="14"/>
    <x v="0"/>
    <x v="0"/>
  </r>
  <r>
    <s v="02009 Sparring Youth 6-13 F B G04-G01 -150 cm"/>
    <x v="1"/>
    <x v="0"/>
    <x v="0"/>
    <x v="0"/>
    <x v="2"/>
    <s v="Korolovych Dasha"/>
    <s v="SOLOVEY TEAM(SOLOVEY TEAM)"/>
    <x v="28"/>
    <n v="3"/>
    <n v="1"/>
    <x v="9"/>
    <x v="2"/>
    <x v="3"/>
    <x v="2"/>
  </r>
  <r>
    <s v="02049 Sparring Junior 14-17 F A D01-D03 -45 kg"/>
    <x v="1"/>
    <x v="1"/>
    <x v="0"/>
    <x v="1"/>
    <x v="1"/>
    <s v="Voroh Natalia"/>
    <s v="SOLOVEY TEAM(SOLOVEY TEAM)"/>
    <x v="28"/>
    <n v="3"/>
    <n v="1"/>
    <x v="9"/>
    <x v="2"/>
    <x v="3"/>
    <x v="2"/>
  </r>
  <r>
    <s v="02097 Sparring Senior 18+ F A D01-D06 -50 kg"/>
    <x v="1"/>
    <x v="2"/>
    <x v="0"/>
    <x v="1"/>
    <x v="0"/>
    <s v="Shkvarok Diana"/>
    <s v="SOLOVEY TEAM(SOLOVEY TEAM)"/>
    <x v="28"/>
    <n v="3"/>
    <n v="1"/>
    <x v="9"/>
    <x v="2"/>
    <x v="3"/>
    <x v="2"/>
  </r>
  <r>
    <s v="02121 Sparring Senior 18+ M A/B G04-D06 -57 kg"/>
    <x v="1"/>
    <x v="2"/>
    <x v="1"/>
    <x v="2"/>
    <x v="1"/>
    <s v="Solovey Vitalii"/>
    <s v="SOLOVEY TEAM(SOLOVEY TEAM)"/>
    <x v="28"/>
    <n v="3"/>
    <n v="1"/>
    <x v="9"/>
    <x v="2"/>
    <x v="3"/>
    <x v="2"/>
  </r>
  <r>
    <s v="01023 Tul Junior 14-17 M C G07-G05"/>
    <x v="0"/>
    <x v="1"/>
    <x v="1"/>
    <x v="0"/>
    <x v="1"/>
    <s v="Meulen Teun"/>
    <s v="Soo Bak-Gi(SB-G)"/>
    <x v="29"/>
    <n v="1"/>
    <n v="11"/>
    <x v="4"/>
    <x v="11"/>
    <x v="1"/>
    <x v="1"/>
  </r>
  <r>
    <s v="02038 Sparring Youth 6-13 M C G07-G05 -140 cm"/>
    <x v="1"/>
    <x v="0"/>
    <x v="1"/>
    <x v="0"/>
    <x v="2"/>
    <s v="van_Dijk Lucas"/>
    <s v="Soo Bak-Gi(SB-G)"/>
    <x v="29"/>
    <n v="1"/>
    <n v="11"/>
    <x v="4"/>
    <x v="11"/>
    <x v="1"/>
    <x v="1"/>
  </r>
  <r>
    <s v="02039 Sparring Youth 6-13 M C G07-G05 -150 cm"/>
    <x v="1"/>
    <x v="0"/>
    <x v="1"/>
    <x v="0"/>
    <x v="1"/>
    <s v="van_Veghel Tommie"/>
    <s v="Soo Bak-Gi(SB-G)"/>
    <x v="29"/>
    <n v="1"/>
    <n v="11"/>
    <x v="4"/>
    <x v="11"/>
    <x v="1"/>
    <x v="1"/>
  </r>
  <r>
    <s v="02075 Sparring Junior 14-17 M A D01-D03 -62 kg"/>
    <x v="1"/>
    <x v="1"/>
    <x v="1"/>
    <x v="1"/>
    <x v="0"/>
    <s v="Lans Job"/>
    <s v="Soo Bak-Gi(SB-G)"/>
    <x v="29"/>
    <n v="1"/>
    <n v="11"/>
    <x v="4"/>
    <x v="11"/>
    <x v="1"/>
    <x v="1"/>
  </r>
  <r>
    <s v="02088 Sparring Junior 14-17 M C G07-G05 -68 kg"/>
    <x v="1"/>
    <x v="1"/>
    <x v="1"/>
    <x v="0"/>
    <x v="2"/>
    <s v="Meulen Teun"/>
    <s v="Soo Bak-Gi(SB-G)"/>
    <x v="29"/>
    <n v="1"/>
    <n v="11"/>
    <x v="4"/>
    <x v="11"/>
    <x v="1"/>
    <x v="1"/>
  </r>
  <r>
    <s v="02142 Sparring Senior 18+ M D G10-G08 -78 kg"/>
    <x v="1"/>
    <x v="2"/>
    <x v="1"/>
    <x v="0"/>
    <x v="2"/>
    <s v="Bekx Gijs"/>
    <s v="Soo Bak-Gi(SB-G)"/>
    <x v="29"/>
    <n v="1"/>
    <n v="11"/>
    <x v="4"/>
    <x v="11"/>
    <x v="1"/>
    <x v="1"/>
  </r>
  <r>
    <s v="01028 Tul Senior 18+ F A D01"/>
    <x v="0"/>
    <x v="2"/>
    <x v="0"/>
    <x v="1"/>
    <x v="0"/>
    <s v="McRoberts Catriona"/>
    <s v="South queensferry TKD(SQTKD)"/>
    <x v="30"/>
    <n v="1"/>
    <n v="6"/>
    <x v="20"/>
    <x v="2"/>
    <x v="2"/>
    <x v="2"/>
  </r>
  <r>
    <s v="01034 Tul Senior 18+ M A D02"/>
    <x v="0"/>
    <x v="2"/>
    <x v="1"/>
    <x v="1"/>
    <x v="2"/>
    <s v="McRoberts Michael"/>
    <s v="South queensferry TKD(SQTKD)"/>
    <x v="30"/>
    <n v="1"/>
    <n v="6"/>
    <x v="20"/>
    <x v="2"/>
    <x v="2"/>
    <x v="2"/>
  </r>
  <r>
    <s v="02122 Sparring Senior 18+ M A D01-D06 -63 kg"/>
    <x v="1"/>
    <x v="2"/>
    <x v="1"/>
    <x v="1"/>
    <x v="1"/>
    <s v="McRoberts Michael"/>
    <s v="South queensferry TKD(SQTKD)"/>
    <x v="30"/>
    <n v="1"/>
    <n v="6"/>
    <x v="20"/>
    <x v="2"/>
    <x v="2"/>
    <x v="2"/>
  </r>
  <r>
    <s v="02125 Sparring Senior 18+ M A D01-D06 -85 kg"/>
    <x v="1"/>
    <x v="2"/>
    <x v="1"/>
    <x v="1"/>
    <x v="0"/>
    <s v="Brown Gilles"/>
    <s v="South queensferry TKD(SQTKD)"/>
    <x v="30"/>
    <n v="1"/>
    <n v="6"/>
    <x v="20"/>
    <x v="2"/>
    <x v="2"/>
    <x v="2"/>
  </r>
  <r>
    <s v="01003 Tul Youth 6-13 F A D01"/>
    <x v="0"/>
    <x v="0"/>
    <x v="0"/>
    <x v="1"/>
    <x v="2"/>
    <s v="v/d_Wijngaart Kiki"/>
    <s v="Sportschool Tim Kool(SSTK )"/>
    <x v="31"/>
    <n v="14"/>
    <n v="21"/>
    <x v="21"/>
    <x v="14"/>
    <x v="0"/>
    <x v="0"/>
  </r>
  <r>
    <s v="01015 Tul Junior 14-17 F A D01"/>
    <x v="0"/>
    <x v="1"/>
    <x v="0"/>
    <x v="1"/>
    <x v="1"/>
    <s v="Jongejan Sam"/>
    <s v="Sportschool Tim Kool(SSTK )"/>
    <x v="31"/>
    <n v="14"/>
    <n v="21"/>
    <x v="21"/>
    <x v="14"/>
    <x v="0"/>
    <x v="0"/>
  </r>
  <r>
    <s v="01027 Tul Senior 18+ F A D02"/>
    <x v="0"/>
    <x v="2"/>
    <x v="0"/>
    <x v="1"/>
    <x v="0"/>
    <s v="Rook Bo"/>
    <s v="Sportschool Tim Kool(SSTK )"/>
    <x v="31"/>
    <n v="14"/>
    <n v="21"/>
    <x v="21"/>
    <x v="14"/>
    <x v="0"/>
    <x v="0"/>
  </r>
  <r>
    <s v="01028 Tul Senior 18+ F A D01"/>
    <x v="0"/>
    <x v="2"/>
    <x v="0"/>
    <x v="1"/>
    <x v="2"/>
    <s v="vd_Wijngaart Daphne"/>
    <s v="Sportschool Tim Kool(SSTK )"/>
    <x v="31"/>
    <n v="14"/>
    <n v="21"/>
    <x v="21"/>
    <x v="14"/>
    <x v="0"/>
    <x v="0"/>
  </r>
  <r>
    <s v="01034 Tul Senior 18+ M A D02"/>
    <x v="0"/>
    <x v="2"/>
    <x v="1"/>
    <x v="1"/>
    <x v="1"/>
    <s v="Oranje Cody"/>
    <s v="Sportschool Tim Kool(SSTK )"/>
    <x v="31"/>
    <n v="14"/>
    <n v="21"/>
    <x v="21"/>
    <x v="14"/>
    <x v="0"/>
    <x v="0"/>
  </r>
  <r>
    <s v="02005 Sparring Youth 6-13 F A D01-D03 -170 cm"/>
    <x v="1"/>
    <x v="0"/>
    <x v="0"/>
    <x v="1"/>
    <x v="0"/>
    <s v="v/d_Wijngaart Kiki"/>
    <s v="Sportschool Tim Kool(SSTK )"/>
    <x v="31"/>
    <n v="14"/>
    <n v="21"/>
    <x v="21"/>
    <x v="14"/>
    <x v="0"/>
    <x v="0"/>
  </r>
  <r>
    <s v="02010 Sparring Youth 6-13 F B G04-G01 -160 cm"/>
    <x v="1"/>
    <x v="0"/>
    <x v="0"/>
    <x v="0"/>
    <x v="2"/>
    <s v="Drevijn Nikki"/>
    <s v="Sportschool Tim Kool(SSTK )"/>
    <x v="31"/>
    <n v="14"/>
    <n v="21"/>
    <x v="21"/>
    <x v="14"/>
    <x v="0"/>
    <x v="0"/>
  </r>
  <r>
    <s v="02033 Sparring Youth 6-13 M B G04-G01 -150 cm"/>
    <x v="1"/>
    <x v="0"/>
    <x v="1"/>
    <x v="0"/>
    <x v="1"/>
    <s v="Kreffer Deejay"/>
    <s v="Sportschool Tim Kool(SSTK )"/>
    <x v="31"/>
    <n v="14"/>
    <n v="21"/>
    <x v="21"/>
    <x v="14"/>
    <x v="0"/>
    <x v="0"/>
  </r>
  <r>
    <s v="02050 Sparring Junior 14-17 F A D01-D03 -50 kg"/>
    <x v="1"/>
    <x v="1"/>
    <x v="0"/>
    <x v="1"/>
    <x v="0"/>
    <s v="Jongejan Sam"/>
    <s v="Sportschool Tim Kool(SSTK )"/>
    <x v="31"/>
    <n v="14"/>
    <n v="21"/>
    <x v="21"/>
    <x v="14"/>
    <x v="0"/>
    <x v="0"/>
  </r>
  <r>
    <s v="02052 Sparring Junior 14-17 F A D01-D03 -60 kg"/>
    <x v="1"/>
    <x v="1"/>
    <x v="0"/>
    <x v="1"/>
    <x v="1"/>
    <s v="vd_Wijngaart Lisa"/>
    <s v="Sportschool Tim Kool(SSTK )"/>
    <x v="31"/>
    <n v="14"/>
    <n v="21"/>
    <x v="21"/>
    <x v="14"/>
    <x v="0"/>
    <x v="0"/>
  </r>
  <r>
    <s v="02102 Sparring Senior 18+ F A/B G04-D06 +75 kg"/>
    <x v="1"/>
    <x v="2"/>
    <x v="0"/>
    <x v="2"/>
    <x v="0"/>
    <s v="Loke Daisy"/>
    <s v="Sportschool Tim Kool(SSTK )"/>
    <x v="31"/>
    <n v="14"/>
    <n v="21"/>
    <x v="21"/>
    <x v="14"/>
    <x v="0"/>
    <x v="0"/>
  </r>
  <r>
    <s v="03007 Overall Sparring Senior 18+ M A D01-D06 -70 kg"/>
    <x v="3"/>
    <x v="2"/>
    <x v="1"/>
    <x v="1"/>
    <x v="0"/>
    <s v="Oranje Cody"/>
    <s v="Sportschool Tim Kool(SSTK )"/>
    <x v="31"/>
    <n v="14"/>
    <n v="21"/>
    <x v="21"/>
    <x v="14"/>
    <x v="0"/>
    <x v="0"/>
  </r>
  <r>
    <s v="01032 Tul Senior 18+ M/F A D04-D06"/>
    <x v="0"/>
    <x v="2"/>
    <x v="2"/>
    <x v="1"/>
    <x v="0"/>
    <s v="Scheffel Viviane"/>
    <s v="Sportschule Monheim(SpoMo)"/>
    <x v="32"/>
    <n v="8"/>
    <n v="8"/>
    <x v="11"/>
    <x v="11"/>
    <x v="1"/>
    <x v="1"/>
  </r>
  <r>
    <s v="01037 Tul Senior 18+ M/F C G07-G05"/>
    <x v="0"/>
    <x v="2"/>
    <x v="2"/>
    <x v="0"/>
    <x v="1"/>
    <s v="Kramer Mike"/>
    <s v="Sportschule Monheim(SpoMo)"/>
    <x v="32"/>
    <n v="8"/>
    <n v="8"/>
    <x v="11"/>
    <x v="11"/>
    <x v="1"/>
    <x v="1"/>
  </r>
  <r>
    <s v="02101 Sparring Senior 18+ F A D01-D06 -75 kg"/>
    <x v="1"/>
    <x v="2"/>
    <x v="0"/>
    <x v="1"/>
    <x v="0"/>
    <s v="Scheffel Viviane"/>
    <s v="Sportschule Monheim(SpoMo)"/>
    <x v="32"/>
    <n v="8"/>
    <n v="8"/>
    <x v="11"/>
    <x v="11"/>
    <x v="1"/>
    <x v="1"/>
  </r>
  <r>
    <s v="02126 Sparring Senior 18+ M A D01-D06 +85 kg"/>
    <x v="1"/>
    <x v="2"/>
    <x v="1"/>
    <x v="1"/>
    <x v="1"/>
    <s v="Dalkic Semih"/>
    <s v="Sportschule Monheim(SpoMo)"/>
    <x v="32"/>
    <n v="8"/>
    <n v="8"/>
    <x v="11"/>
    <x v="11"/>
    <x v="1"/>
    <x v="1"/>
  </r>
  <r>
    <s v="02138 Sparring Senior 18+ M C G07-G05 +85 kg"/>
    <x v="1"/>
    <x v="2"/>
    <x v="1"/>
    <x v="0"/>
    <x v="2"/>
    <s v="Kramer Mike"/>
    <s v="Sportschule Monheim(SpoMo)"/>
    <x v="32"/>
    <n v="8"/>
    <n v="8"/>
    <x v="11"/>
    <x v="11"/>
    <x v="1"/>
    <x v="1"/>
  </r>
  <r>
    <s v="03005 Overall Sparring Senior 18+ F A D01-D06 -62 kg"/>
    <x v="3"/>
    <x v="2"/>
    <x v="0"/>
    <x v="1"/>
    <x v="2"/>
    <s v="Sinner Andrea"/>
    <s v="Sportschule Monheim(SpoMo)"/>
    <x v="32"/>
    <n v="8"/>
    <n v="8"/>
    <x v="11"/>
    <x v="11"/>
    <x v="1"/>
    <x v="1"/>
  </r>
  <r>
    <s v="04003 Power Breaking Senior 18+ F A D01-D06"/>
    <x v="2"/>
    <x v="2"/>
    <x v="0"/>
    <x v="1"/>
    <x v="0"/>
    <s v="Scheffel Viviane"/>
    <s v="Sportschule Monheim(SpoMo)"/>
    <x v="32"/>
    <n v="8"/>
    <n v="8"/>
    <x v="11"/>
    <x v="11"/>
    <x v="1"/>
    <x v="1"/>
  </r>
  <r>
    <s v="01006 Tul Youth 6-13 F D G10-G08"/>
    <x v="0"/>
    <x v="0"/>
    <x v="0"/>
    <x v="0"/>
    <x v="2"/>
    <s v="Alshwikh_Alabd Yasmen"/>
    <s v="sportschuledamato(sportschuledamato)"/>
    <x v="33"/>
    <n v="27"/>
    <n v="14"/>
    <x v="7"/>
    <x v="14"/>
    <x v="0"/>
    <x v="0"/>
  </r>
  <r>
    <s v="01006 Tul Youth 6-13 F D G10-G08"/>
    <x v="0"/>
    <x v="0"/>
    <x v="0"/>
    <x v="0"/>
    <x v="1"/>
    <s v="Alshwikh_Alabd Laren"/>
    <s v="sportschuledamato(sportschuledamato)"/>
    <x v="33"/>
    <n v="27"/>
    <n v="14"/>
    <x v="7"/>
    <x v="14"/>
    <x v="0"/>
    <x v="0"/>
  </r>
  <r>
    <s v="01012 Tul Youth 6-13 M D G10-G08"/>
    <x v="0"/>
    <x v="0"/>
    <x v="1"/>
    <x v="0"/>
    <x v="1"/>
    <s v="Kien Luis_Marc"/>
    <s v="sportschuledamato(sportschuledamato)"/>
    <x v="33"/>
    <n v="27"/>
    <n v="14"/>
    <x v="7"/>
    <x v="14"/>
    <x v="0"/>
    <x v="0"/>
  </r>
  <r>
    <s v="01038 Tul Senior 18+ M/F D G10-G08"/>
    <x v="0"/>
    <x v="2"/>
    <x v="2"/>
    <x v="0"/>
    <x v="1"/>
    <s v="Alshwikh_Alabd Mohamd_Said"/>
    <s v="sportschuledamato(sportschuledamato)"/>
    <x v="33"/>
    <n v="27"/>
    <n v="14"/>
    <x v="7"/>
    <x v="14"/>
    <x v="0"/>
    <x v="0"/>
  </r>
  <r>
    <s v="02009 Sparring Youth 6-13 F B G04-G01 -150 cm"/>
    <x v="1"/>
    <x v="0"/>
    <x v="0"/>
    <x v="0"/>
    <x v="0"/>
    <s v="Bouymejjan Khalila"/>
    <s v="sportschuledamato(sportschuledamato)"/>
    <x v="33"/>
    <n v="27"/>
    <n v="14"/>
    <x v="7"/>
    <x v="14"/>
    <x v="0"/>
    <x v="0"/>
  </r>
  <r>
    <s v="02019 Sparring Youth 6-13 F D G10-G08 -130 cm"/>
    <x v="1"/>
    <x v="0"/>
    <x v="0"/>
    <x v="0"/>
    <x v="2"/>
    <s v="Alshwikh_Alabd Yasmen"/>
    <s v="sportschuledamato(sportschuledamato)"/>
    <x v="33"/>
    <n v="27"/>
    <n v="14"/>
    <x v="7"/>
    <x v="14"/>
    <x v="0"/>
    <x v="0"/>
  </r>
  <r>
    <s v="02021 Sparring Youth 6-13 F D G10-G08 -150 cm"/>
    <x v="1"/>
    <x v="0"/>
    <x v="0"/>
    <x v="0"/>
    <x v="2"/>
    <s v="Kien Josephine"/>
    <s v="sportschuledamato(sportschuledamato)"/>
    <x v="33"/>
    <n v="27"/>
    <n v="14"/>
    <x v="7"/>
    <x v="14"/>
    <x v="0"/>
    <x v="0"/>
  </r>
  <r>
    <s v="02021 Sparring Youth 6-13 F D G10-G08 -150 cm"/>
    <x v="1"/>
    <x v="0"/>
    <x v="0"/>
    <x v="0"/>
    <x v="0"/>
    <s v="Alshwikh_Alabd Laren"/>
    <s v="sportschuledamato(sportschuledamato)"/>
    <x v="33"/>
    <n v="27"/>
    <n v="14"/>
    <x v="7"/>
    <x v="14"/>
    <x v="0"/>
    <x v="0"/>
  </r>
  <r>
    <s v="02037 Sparring Youth 6-13 M/F C G07-G05 -130 cm"/>
    <x v="1"/>
    <x v="0"/>
    <x v="2"/>
    <x v="0"/>
    <x v="1"/>
    <s v="Baldeau Sina"/>
    <s v="sportschuledamato(sportschuledamato)"/>
    <x v="33"/>
    <n v="27"/>
    <n v="14"/>
    <x v="7"/>
    <x v="14"/>
    <x v="0"/>
    <x v="0"/>
  </r>
  <r>
    <s v="02045 Sparring Youth 6-13 M D G10-G08 -150 cm"/>
    <x v="1"/>
    <x v="0"/>
    <x v="1"/>
    <x v="0"/>
    <x v="0"/>
    <s v="Kien Luis_Marc"/>
    <s v="sportschuledamato(sportschuledamato)"/>
    <x v="33"/>
    <n v="27"/>
    <n v="14"/>
    <x v="7"/>
    <x v="14"/>
    <x v="0"/>
    <x v="0"/>
  </r>
  <r>
    <s v="02049 Sparring Junior 14-17 F A D01-D03 -45 kg"/>
    <x v="1"/>
    <x v="1"/>
    <x v="0"/>
    <x v="1"/>
    <x v="2"/>
    <s v="Bouymejjan Lina"/>
    <s v="sportschuledamato(sportschuledamato)"/>
    <x v="33"/>
    <n v="27"/>
    <n v="14"/>
    <x v="7"/>
    <x v="14"/>
    <x v="0"/>
    <x v="0"/>
  </r>
  <r>
    <s v="02059 Sparring Junior 14-17 F B G04-G01 -65 kg"/>
    <x v="1"/>
    <x v="1"/>
    <x v="0"/>
    <x v="0"/>
    <x v="1"/>
    <s v="Rosenbaum Joanne"/>
    <s v="sportschuledamato(sportschuledamato)"/>
    <x v="33"/>
    <n v="27"/>
    <n v="14"/>
    <x v="7"/>
    <x v="14"/>
    <x v="0"/>
    <x v="0"/>
  </r>
  <r>
    <s v="02136 Sparring Senior 18+ M C G07-G05 -78 kg"/>
    <x v="1"/>
    <x v="2"/>
    <x v="1"/>
    <x v="0"/>
    <x v="2"/>
    <s v="Aldmlkhi Moaaz"/>
    <s v="sportschuledamato(sportschuledamato)"/>
    <x v="33"/>
    <n v="27"/>
    <n v="14"/>
    <x v="7"/>
    <x v="14"/>
    <x v="0"/>
    <x v="0"/>
  </r>
  <r>
    <s v="02142 Sparring Senior 18+ M D G10-G08 -78 kg"/>
    <x v="1"/>
    <x v="2"/>
    <x v="1"/>
    <x v="0"/>
    <x v="0"/>
    <s v="Alshwikh_Alabd Mohamd_Said"/>
    <s v="sportschuledamato(sportschuledamato)"/>
    <x v="33"/>
    <n v="27"/>
    <n v="14"/>
    <x v="7"/>
    <x v="14"/>
    <x v="0"/>
    <x v="0"/>
  </r>
  <r>
    <s v="03001 Overall Sparring Junior 14-17 F A D01-D03 -55 kg"/>
    <x v="3"/>
    <x v="1"/>
    <x v="0"/>
    <x v="1"/>
    <x v="1"/>
    <s v="DAmato Collien"/>
    <s v="sportschuledamato(sportschuledamato)"/>
    <x v="33"/>
    <n v="27"/>
    <n v="14"/>
    <x v="7"/>
    <x v="14"/>
    <x v="0"/>
    <x v="0"/>
  </r>
  <r>
    <s v="04001 Power Breaking Junior 14-17 F A D01-D03"/>
    <x v="2"/>
    <x v="1"/>
    <x v="0"/>
    <x v="1"/>
    <x v="1"/>
    <s v="Bouymejjan Lina"/>
    <s v="sportschuledamato(sportschuledamato)"/>
    <x v="33"/>
    <n v="27"/>
    <n v="14"/>
    <x v="7"/>
    <x v="14"/>
    <x v="0"/>
    <x v="0"/>
  </r>
  <r>
    <s v="04004 Power Breaking Senior 18+ M A D01-D06"/>
    <x v="2"/>
    <x v="2"/>
    <x v="1"/>
    <x v="1"/>
    <x v="1"/>
    <s v="MÃ¼ller Justin"/>
    <s v="sportschuledamato(sportschuledamato)"/>
    <x v="33"/>
    <n v="27"/>
    <n v="14"/>
    <x v="7"/>
    <x v="14"/>
    <x v="0"/>
    <x v="0"/>
  </r>
  <r>
    <s v="02138 Sparring Senior 18+ M C G07-G05 +85 kg"/>
    <x v="1"/>
    <x v="2"/>
    <x v="1"/>
    <x v="0"/>
    <x v="0"/>
    <s v="Meier Bernard"/>
    <s v="Sung Zang Groningen(SZ)"/>
    <x v="34"/>
    <n v="3"/>
    <n v="3"/>
    <x v="2"/>
    <x v="8"/>
    <x v="2"/>
    <x v="2"/>
  </r>
  <r>
    <s v="01010 Tul Youth 6-13 M B G04-G01"/>
    <x v="0"/>
    <x v="0"/>
    <x v="1"/>
    <x v="0"/>
    <x v="0"/>
    <s v="de_Nijs Oscar"/>
    <s v="Suokjang(Suokjang)"/>
    <x v="35"/>
    <n v="4"/>
    <n v="3"/>
    <x v="20"/>
    <x v="8"/>
    <x v="2"/>
    <x v="2"/>
  </r>
  <r>
    <s v="02102 Sparring Senior 18+ F A/B G04-D06 +75 kg"/>
    <x v="1"/>
    <x v="2"/>
    <x v="0"/>
    <x v="2"/>
    <x v="1"/>
    <s v="Troudes Britt"/>
    <s v="Suokjang(Suokjang)"/>
    <x v="35"/>
    <n v="4"/>
    <n v="3"/>
    <x v="20"/>
    <x v="8"/>
    <x v="2"/>
    <x v="2"/>
  </r>
  <r>
    <s v="02053 Sparring Junior 14-17 F A D01-D03 -65 kg"/>
    <x v="1"/>
    <x v="1"/>
    <x v="0"/>
    <x v="1"/>
    <x v="1"/>
    <s v="Wessels Anna"/>
    <s v="Synergy TKD(Synergy)"/>
    <x v="36"/>
    <n v="12"/>
    <n v="7"/>
    <x v="22"/>
    <x v="11"/>
    <x v="1"/>
    <x v="1"/>
  </r>
  <r>
    <s v="02054 Sparring Junior 14-17 F A/B G04-D03 +65 kg"/>
    <x v="1"/>
    <x v="1"/>
    <x v="0"/>
    <x v="2"/>
    <x v="1"/>
    <s v="Wessels Isabella"/>
    <s v="Synergy TKD(Synergy)"/>
    <x v="36"/>
    <n v="12"/>
    <n v="7"/>
    <x v="22"/>
    <x v="11"/>
    <x v="1"/>
    <x v="1"/>
  </r>
  <r>
    <s v="01005 Tul Youth 6-13 F C G07-G05"/>
    <x v="0"/>
    <x v="0"/>
    <x v="0"/>
    <x v="0"/>
    <x v="2"/>
    <s v="weide_van_der jazzlynn"/>
    <s v="T.A.Nimjae(TA Nimjae)"/>
    <x v="37"/>
    <n v="7"/>
    <n v="6"/>
    <x v="10"/>
    <x v="11"/>
    <x v="1"/>
    <x v="1"/>
  </r>
  <r>
    <s v="01005 Tul Youth 6-13 F C G07-G05"/>
    <x v="0"/>
    <x v="0"/>
    <x v="0"/>
    <x v="0"/>
    <x v="0"/>
    <s v="Sleeuwenhoek Saona"/>
    <s v="T.A.Nimjae(TA Nimjae)"/>
    <x v="37"/>
    <n v="7"/>
    <n v="6"/>
    <x v="10"/>
    <x v="11"/>
    <x v="1"/>
    <x v="1"/>
  </r>
  <r>
    <s v="01009 Tul Youth 6-13 M A D01"/>
    <x v="0"/>
    <x v="0"/>
    <x v="1"/>
    <x v="1"/>
    <x v="0"/>
    <s v="Boyd Verspuij"/>
    <s v="T.A.Nimjae(TA Nimjae)"/>
    <x v="37"/>
    <n v="7"/>
    <n v="6"/>
    <x v="10"/>
    <x v="11"/>
    <x v="1"/>
    <x v="1"/>
  </r>
  <r>
    <s v="02014 Sparring Youth 6-13 F C G07-G05 -140 cm"/>
    <x v="1"/>
    <x v="0"/>
    <x v="0"/>
    <x v="0"/>
    <x v="1"/>
    <s v="weide_van_der jazzlynn"/>
    <s v="T.A.Nimjae(TA Nimjae)"/>
    <x v="37"/>
    <n v="7"/>
    <n v="6"/>
    <x v="10"/>
    <x v="11"/>
    <x v="1"/>
    <x v="1"/>
  </r>
  <r>
    <s v="02020 Sparring Youth 6-13 F D G10-G08 -140 cm"/>
    <x v="1"/>
    <x v="0"/>
    <x v="0"/>
    <x v="0"/>
    <x v="1"/>
    <s v="mitgenberg melanie"/>
    <s v="T.A.Nimjae(TA Nimjae)"/>
    <x v="37"/>
    <n v="7"/>
    <n v="6"/>
    <x v="10"/>
    <x v="11"/>
    <x v="1"/>
    <x v="1"/>
  </r>
  <r>
    <s v="02028 Sparring Youth 6-13 M A D01-D03 -160 cm"/>
    <x v="1"/>
    <x v="0"/>
    <x v="1"/>
    <x v="0"/>
    <x v="2"/>
    <s v="Boyd Verspuij"/>
    <s v="T.A.Nimjae(TA Nimjae)"/>
    <x v="37"/>
    <n v="7"/>
    <n v="6"/>
    <x v="10"/>
    <x v="11"/>
    <x v="1"/>
    <x v="1"/>
  </r>
  <r>
    <s v="02037 Sparring Youth 6-13 M/F C G07-G05 -130 cm"/>
    <x v="1"/>
    <x v="0"/>
    <x v="2"/>
    <x v="0"/>
    <x v="0"/>
    <s v="Sleeuwenhoek Saona"/>
    <s v="T.A.Nimjae(TA Nimjae)"/>
    <x v="37"/>
    <n v="7"/>
    <n v="6"/>
    <x v="10"/>
    <x v="11"/>
    <x v="1"/>
    <x v="1"/>
  </r>
  <r>
    <s v="02032 Sparring Youth 6-13 M/F B G04-G01 -140 cm"/>
    <x v="1"/>
    <x v="0"/>
    <x v="2"/>
    <x v="0"/>
    <x v="0"/>
    <s v="Preys Matteo"/>
    <s v="Taekwon- Do So San (So San )"/>
    <x v="38"/>
    <n v="1"/>
    <n v="8"/>
    <x v="12"/>
    <x v="11"/>
    <x v="2"/>
    <x v="1"/>
  </r>
  <r>
    <s v="02082 Sparring Junior 14-17 M B G04-G01 -68 kg"/>
    <x v="1"/>
    <x v="1"/>
    <x v="1"/>
    <x v="0"/>
    <x v="1"/>
    <s v="Delaye Arthur"/>
    <s v="Taekwon- Do So San (So San )"/>
    <x v="38"/>
    <n v="1"/>
    <n v="8"/>
    <x v="12"/>
    <x v="11"/>
    <x v="2"/>
    <x v="1"/>
  </r>
  <r>
    <s v="02134 Sparring Senior 18+ M C G07-G05 -63 kg"/>
    <x v="1"/>
    <x v="2"/>
    <x v="1"/>
    <x v="0"/>
    <x v="2"/>
    <s v="Nissa-Efouba Franck"/>
    <s v="Taekwon- Do So San (So San )"/>
    <x v="38"/>
    <n v="1"/>
    <n v="8"/>
    <x v="12"/>
    <x v="11"/>
    <x v="2"/>
    <x v="1"/>
  </r>
  <r>
    <s v="01012 Tul Youth 6-13 M D G10-G08"/>
    <x v="0"/>
    <x v="0"/>
    <x v="1"/>
    <x v="0"/>
    <x v="2"/>
    <s v="Edel Jaycen"/>
    <s v="Taekwon-Do Academy Graziella Idili(TA G. Idili)"/>
    <x v="39"/>
    <n v="0"/>
    <n v="7"/>
    <x v="20"/>
    <x v="2"/>
    <x v="2"/>
    <x v="2"/>
  </r>
  <r>
    <s v="01020 Tul Junior 14-17 M A D02"/>
    <x v="0"/>
    <x v="1"/>
    <x v="1"/>
    <x v="1"/>
    <x v="2"/>
    <s v="van_de_Veerdonk Chris"/>
    <s v="Taekwon-Do Academy Graziella Idili(TA G. Idili)"/>
    <x v="39"/>
    <n v="0"/>
    <n v="7"/>
    <x v="20"/>
    <x v="2"/>
    <x v="2"/>
    <x v="2"/>
  </r>
  <r>
    <s v="02076 Sparring Junior 14-17 M A D01-D03 -68 kg"/>
    <x v="1"/>
    <x v="1"/>
    <x v="1"/>
    <x v="1"/>
    <x v="2"/>
    <s v="van_de_Veerdonk Chris"/>
    <s v="Taekwon-Do Academy Graziella Idili(TA G. Idili)"/>
    <x v="39"/>
    <n v="0"/>
    <n v="7"/>
    <x v="20"/>
    <x v="2"/>
    <x v="2"/>
    <x v="2"/>
  </r>
  <r>
    <s v="01012 Tul Youth 6-13 M D G10-G08"/>
    <x v="0"/>
    <x v="0"/>
    <x v="1"/>
    <x v="0"/>
    <x v="0"/>
    <s v="Venner Daan"/>
    <s v="Taekwon-Do Center Deurne(TCD)"/>
    <x v="40"/>
    <n v="0"/>
    <n v="12"/>
    <x v="4"/>
    <x v="1"/>
    <x v="1"/>
    <x v="1"/>
  </r>
  <r>
    <s v="01022 Tul Junior 14-17 M B G04-G01"/>
    <x v="0"/>
    <x v="1"/>
    <x v="1"/>
    <x v="0"/>
    <x v="2"/>
    <s v="Huselman Erik"/>
    <s v="Taekwon-Do Center Deurne(TCD)"/>
    <x v="40"/>
    <n v="0"/>
    <n v="12"/>
    <x v="4"/>
    <x v="1"/>
    <x v="1"/>
    <x v="1"/>
  </r>
  <r>
    <s v="01023 Tul Junior 14-17 M C G07-G05"/>
    <x v="0"/>
    <x v="1"/>
    <x v="1"/>
    <x v="0"/>
    <x v="0"/>
    <s v="Bats Jarno"/>
    <s v="Taekwon-Do Center Deurne(TCD)"/>
    <x v="40"/>
    <n v="0"/>
    <n v="12"/>
    <x v="4"/>
    <x v="1"/>
    <x v="1"/>
    <x v="1"/>
  </r>
  <r>
    <s v="02038 Sparring Youth 6-13 M C G07-G05 -140 cm"/>
    <x v="1"/>
    <x v="0"/>
    <x v="1"/>
    <x v="0"/>
    <x v="0"/>
    <s v="Verbiest Phi"/>
    <s v="Taekwon-Do Center Deurne(TCD)"/>
    <x v="40"/>
    <n v="0"/>
    <n v="12"/>
    <x v="4"/>
    <x v="1"/>
    <x v="1"/>
    <x v="1"/>
  </r>
  <r>
    <s v="02086 Sparring Junior 14-17 M C/D G10-G05 -56 kg"/>
    <x v="1"/>
    <x v="1"/>
    <x v="1"/>
    <x v="0"/>
    <x v="2"/>
    <s v="Bats Jarno"/>
    <s v="Taekwon-Do Center Deurne(TCD)"/>
    <x v="40"/>
    <n v="0"/>
    <n v="12"/>
    <x v="4"/>
    <x v="1"/>
    <x v="1"/>
    <x v="1"/>
  </r>
  <r>
    <s v="02039 Sparring Youth 6-13 M C G07-G05 -150 cm"/>
    <x v="1"/>
    <x v="0"/>
    <x v="1"/>
    <x v="0"/>
    <x v="0"/>
    <s v="Gurbonov NicolaÃ¯"/>
    <s v="Taekwon-do Club Gent(TKD Gent)"/>
    <x v="41"/>
    <n v="0"/>
    <n v="12"/>
    <x v="4"/>
    <x v="1"/>
    <x v="1"/>
    <x v="1"/>
  </r>
  <r>
    <s v="02086 Sparring Junior 14-17 M C/D G10-G05 -56 kg"/>
    <x v="1"/>
    <x v="1"/>
    <x v="1"/>
    <x v="0"/>
    <x v="1"/>
    <s v="Schuddinck Rune"/>
    <s v="Taekwon-do Club Gent(TKD Gent)"/>
    <x v="41"/>
    <n v="0"/>
    <n v="12"/>
    <x v="4"/>
    <x v="1"/>
    <x v="1"/>
    <x v="1"/>
  </r>
  <r>
    <s v="02136 Sparring Senior 18+ M C G07-G05 -78 kg"/>
    <x v="1"/>
    <x v="2"/>
    <x v="1"/>
    <x v="0"/>
    <x v="0"/>
    <s v="De_Schuyter Miel"/>
    <s v="Taekwon-do Club Gent(TKD Gent)"/>
    <x v="41"/>
    <n v="0"/>
    <n v="12"/>
    <x v="4"/>
    <x v="1"/>
    <x v="1"/>
    <x v="1"/>
  </r>
  <r>
    <s v="01005 Tul Youth 6-13 F C G07-G05"/>
    <x v="0"/>
    <x v="0"/>
    <x v="0"/>
    <x v="0"/>
    <x v="1"/>
    <s v="Heus Silke"/>
    <s v="Taekwon-Do IN NAE DO KWAN(Taekwon-Do IN NAE DO KWAN)"/>
    <x v="42"/>
    <n v="8"/>
    <n v="17"/>
    <x v="16"/>
    <x v="12"/>
    <x v="0"/>
    <x v="0"/>
  </r>
  <r>
    <s v="01011 Tul Youth 6-13 M C G07-G05"/>
    <x v="0"/>
    <x v="0"/>
    <x v="1"/>
    <x v="0"/>
    <x v="2"/>
    <s v="Lingers Kayden"/>
    <s v="Taekwon-Do IN NAE DO KWAN(Taekwon-Do IN NAE DO KWAN)"/>
    <x v="42"/>
    <n v="8"/>
    <n v="17"/>
    <x v="16"/>
    <x v="12"/>
    <x v="0"/>
    <x v="0"/>
  </r>
  <r>
    <s v="01035 Tul Senior 18+ M A D01"/>
    <x v="0"/>
    <x v="2"/>
    <x v="1"/>
    <x v="1"/>
    <x v="2"/>
    <s v="Woen_Tjoen_Soen Roche"/>
    <s v="Taekwon-Do IN NAE DO KWAN(Taekwon-Do IN NAE DO KWAN)"/>
    <x v="42"/>
    <n v="8"/>
    <n v="17"/>
    <x v="16"/>
    <x v="12"/>
    <x v="0"/>
    <x v="0"/>
  </r>
  <r>
    <s v="01037 Tul Senior 18+ M/F C G07-G05"/>
    <x v="0"/>
    <x v="2"/>
    <x v="2"/>
    <x v="0"/>
    <x v="2"/>
    <s v="Hoekveen Lennart"/>
    <s v="Taekwon-Do IN NAE DO KWAN(Taekwon-Do IN NAE DO KWAN)"/>
    <x v="42"/>
    <n v="8"/>
    <n v="17"/>
    <x v="16"/>
    <x v="12"/>
    <x v="0"/>
    <x v="0"/>
  </r>
  <r>
    <s v="01037 Tul Senior 18+ M/F C G07-G05"/>
    <x v="0"/>
    <x v="2"/>
    <x v="2"/>
    <x v="0"/>
    <x v="0"/>
    <s v="Abbaspoor Abbas"/>
    <s v="Taekwon-Do IN NAE DO KWAN(Taekwon-Do IN NAE DO KWAN)"/>
    <x v="42"/>
    <n v="8"/>
    <n v="17"/>
    <x v="16"/>
    <x v="12"/>
    <x v="0"/>
    <x v="0"/>
  </r>
  <r>
    <s v="02134 Sparring Senior 18+ M C G07-G05 -63 kg"/>
    <x v="1"/>
    <x v="2"/>
    <x v="1"/>
    <x v="0"/>
    <x v="1"/>
    <s v="Hoekveen Lennart"/>
    <s v="Taekwon-Do IN NAE DO KWAN(Taekwon-Do IN NAE DO KWAN)"/>
    <x v="42"/>
    <n v="8"/>
    <n v="17"/>
    <x v="16"/>
    <x v="12"/>
    <x v="0"/>
    <x v="0"/>
  </r>
  <r>
    <s v="02136 Sparring Senior 18+ M C G07-G05 -78 kg"/>
    <x v="1"/>
    <x v="2"/>
    <x v="1"/>
    <x v="0"/>
    <x v="1"/>
    <s v="Abbaspoor Abbas"/>
    <s v="Taekwon-Do IN NAE DO KWAN(Taekwon-Do IN NAE DO KWAN)"/>
    <x v="42"/>
    <n v="8"/>
    <n v="17"/>
    <x v="16"/>
    <x v="12"/>
    <x v="0"/>
    <x v="0"/>
  </r>
  <r>
    <s v="02045 Sparring Youth 6-13 M D G10-G08 -150 cm"/>
    <x v="1"/>
    <x v="0"/>
    <x v="1"/>
    <x v="0"/>
    <x v="2"/>
    <s v="Ahmed Apdullah"/>
    <s v="Taekwondo Martial Arts Center Delft (TKD MAC Delft)"/>
    <x v="43"/>
    <n v="2"/>
    <n v="7"/>
    <x v="12"/>
    <x v="11"/>
    <x v="2"/>
    <x v="1"/>
  </r>
  <r>
    <s v="02086 Sparring Junior 14-17 M C/D G10-G05 -56 kg"/>
    <x v="1"/>
    <x v="1"/>
    <x v="1"/>
    <x v="0"/>
    <x v="0"/>
    <s v="Ahmed Salah"/>
    <s v="Taekwondo Martial Arts Center Delft (TKD MAC Delft)"/>
    <x v="43"/>
    <n v="2"/>
    <n v="7"/>
    <x v="12"/>
    <x v="11"/>
    <x v="2"/>
    <x v="1"/>
  </r>
  <r>
    <s v="02134 Sparring Senior 18+ M C G07-G05 -63 kg"/>
    <x v="1"/>
    <x v="2"/>
    <x v="1"/>
    <x v="0"/>
    <x v="0"/>
    <s v="Rosidik Jafar"/>
    <s v="Taekwondo Martial Arts Center Delft (TKD MAC Delft)"/>
    <x v="43"/>
    <n v="2"/>
    <n v="7"/>
    <x v="12"/>
    <x v="11"/>
    <x v="2"/>
    <x v="1"/>
  </r>
  <r>
    <s v="02138 Sparring Senior 18+ M C G07-G05 +85 kg"/>
    <x v="1"/>
    <x v="2"/>
    <x v="1"/>
    <x v="0"/>
    <x v="1"/>
    <s v="OeuCheng Tigor_Lee"/>
    <s v="Taekwondo Martial Arts Center Delft (TKD MAC Delft)"/>
    <x v="43"/>
    <n v="2"/>
    <n v="7"/>
    <x v="12"/>
    <x v="11"/>
    <x v="2"/>
    <x v="1"/>
  </r>
  <r>
    <s v="01010 Tul Youth 6-13 M B G04-G01"/>
    <x v="0"/>
    <x v="0"/>
    <x v="1"/>
    <x v="0"/>
    <x v="1"/>
    <s v="Raji Ayman"/>
    <s v="Taekwondo Middelburg(TKD Mburg)"/>
    <x v="44"/>
    <n v="4"/>
    <n v="10"/>
    <x v="23"/>
    <x v="3"/>
    <x v="1"/>
    <x v="1"/>
  </r>
  <r>
    <s v="02082 Sparring Junior 14-17 M B G04-G01 -68 kg"/>
    <x v="1"/>
    <x v="1"/>
    <x v="1"/>
    <x v="0"/>
    <x v="2"/>
    <s v="Louws Damian"/>
    <s v="Taekwondo Middelburg(TKD Mburg)"/>
    <x v="44"/>
    <n v="4"/>
    <n v="10"/>
    <x v="23"/>
    <x v="3"/>
    <x v="1"/>
    <x v="1"/>
  </r>
  <r>
    <s v="02035 Sparring Youth 6-13 M B G04-G01 -170 cm"/>
    <x v="1"/>
    <x v="0"/>
    <x v="1"/>
    <x v="0"/>
    <x v="1"/>
    <s v="Eghuizen Twan"/>
    <s v="Taekwon-Do School Martowirono(TKD School Martowirono)"/>
    <x v="45"/>
    <n v="5"/>
    <n v="15"/>
    <x v="24"/>
    <x v="15"/>
    <x v="1"/>
    <x v="0"/>
  </r>
  <r>
    <s v="02036 Sparring Youth 6-13 M B G04-G01 +170 cm"/>
    <x v="1"/>
    <x v="0"/>
    <x v="1"/>
    <x v="0"/>
    <x v="0"/>
    <s v="Westerink Indy"/>
    <s v="Taekwon-Do School Martowirono(TKD School Martowirono)"/>
    <x v="45"/>
    <n v="5"/>
    <n v="15"/>
    <x v="24"/>
    <x v="15"/>
    <x v="1"/>
    <x v="0"/>
  </r>
  <r>
    <s v="02065 Sparring Junior 14-17 F C G07-G05 +60 kg"/>
    <x v="1"/>
    <x v="1"/>
    <x v="0"/>
    <x v="0"/>
    <x v="0"/>
    <s v="Sibbing Anne"/>
    <s v="Taekwon-Do School Martowirono(TKD School Martowirono)"/>
    <x v="45"/>
    <n v="5"/>
    <n v="15"/>
    <x v="24"/>
    <x v="15"/>
    <x v="1"/>
    <x v="0"/>
  </r>
  <r>
    <s v="02081 Sparring Junior 14-17 M B G04-G01 -62 kg"/>
    <x v="1"/>
    <x v="1"/>
    <x v="1"/>
    <x v="0"/>
    <x v="0"/>
    <s v="Kroes Ramon"/>
    <s v="Taekwon-Do School Martowirono(TKD School Martowirono)"/>
    <x v="45"/>
    <n v="5"/>
    <n v="15"/>
    <x v="24"/>
    <x v="15"/>
    <x v="1"/>
    <x v="0"/>
  </r>
  <r>
    <s v="02121 Sparring Senior 18+ M A/B G04-D06 -57 kg"/>
    <x v="1"/>
    <x v="2"/>
    <x v="1"/>
    <x v="2"/>
    <x v="0"/>
    <s v="Jacobs Djen"/>
    <s v="Taekwon-Do School Martowirono(TKD School Martowirono)"/>
    <x v="45"/>
    <n v="5"/>
    <n v="15"/>
    <x v="24"/>
    <x v="15"/>
    <x v="1"/>
    <x v="0"/>
  </r>
  <r>
    <s v="02003 Sparring Youth 6-13 F A D01-D03 -150 cm"/>
    <x v="1"/>
    <x v="0"/>
    <x v="0"/>
    <x v="1"/>
    <x v="1"/>
    <s v="Foster Grace"/>
    <s v="Taekwondo sports association(TSA)"/>
    <x v="46"/>
    <n v="6"/>
    <n v="7"/>
    <x v="10"/>
    <x v="16"/>
    <x v="1"/>
    <x v="1"/>
  </r>
  <r>
    <s v="02027 Sparring Youth 6-13 M A D01-D03 -150 cm"/>
    <x v="1"/>
    <x v="0"/>
    <x v="1"/>
    <x v="0"/>
    <x v="0"/>
    <s v="Bateman Kado"/>
    <s v="Taekwondo sports association(TSA)"/>
    <x v="46"/>
    <n v="6"/>
    <n v="7"/>
    <x v="10"/>
    <x v="16"/>
    <x v="1"/>
    <x v="1"/>
  </r>
  <r>
    <s v="01024 Tul Junior 14-17 M/F D G10-G08"/>
    <x v="0"/>
    <x v="1"/>
    <x v="2"/>
    <x v="0"/>
    <x v="0"/>
    <s v="Oralalp Beliz"/>
    <s v="Taekwon-Do Team Vrijsen(TKD Team Vrijsen)"/>
    <x v="47"/>
    <n v="11"/>
    <n v="18"/>
    <x v="25"/>
    <x v="17"/>
    <x v="0"/>
    <x v="0"/>
  </r>
  <r>
    <s v="02019 Sparring Youth 6-13 F D G10-G08 -130 cm"/>
    <x v="1"/>
    <x v="0"/>
    <x v="0"/>
    <x v="0"/>
    <x v="1"/>
    <s v="vd_Donk Merle"/>
    <s v="Taekwon-Do Team Vrijsen(TKD Team Vrijsen)"/>
    <x v="47"/>
    <n v="11"/>
    <n v="18"/>
    <x v="25"/>
    <x v="17"/>
    <x v="0"/>
    <x v="0"/>
  </r>
  <r>
    <s v="02034 Sparring Youth 6-13 M B G04-G01 -160 cm"/>
    <x v="1"/>
    <x v="0"/>
    <x v="1"/>
    <x v="0"/>
    <x v="1"/>
    <s v="Klijn Lucas"/>
    <s v="Taekwon-Do Team Vrijsen(TKD Team Vrijsen)"/>
    <x v="47"/>
    <n v="11"/>
    <n v="18"/>
    <x v="25"/>
    <x v="17"/>
    <x v="0"/>
    <x v="0"/>
  </r>
  <r>
    <s v="02036 Sparring Youth 6-13 M B G04-G01 +170 cm"/>
    <x v="1"/>
    <x v="0"/>
    <x v="1"/>
    <x v="0"/>
    <x v="2"/>
    <s v="Arts Tygo"/>
    <s v="Taekwon-Do Team Vrijsen(TKD Team Vrijsen)"/>
    <x v="47"/>
    <n v="11"/>
    <n v="18"/>
    <x v="25"/>
    <x v="17"/>
    <x v="0"/>
    <x v="0"/>
  </r>
  <r>
    <s v="02041 Sparring Youth 6-13 M C G07-G05 -170 cm"/>
    <x v="1"/>
    <x v="0"/>
    <x v="1"/>
    <x v="0"/>
    <x v="2"/>
    <s v="vd_Linden Sem"/>
    <s v="Taekwon-Do Team Vrijsen(TKD Team Vrijsen)"/>
    <x v="47"/>
    <n v="11"/>
    <n v="18"/>
    <x v="25"/>
    <x v="17"/>
    <x v="0"/>
    <x v="0"/>
  </r>
  <r>
    <s v="02041 Sparring Youth 6-13 M C G07-G05 -170 cm"/>
    <x v="1"/>
    <x v="0"/>
    <x v="1"/>
    <x v="0"/>
    <x v="1"/>
    <s v="van_Rossum Sebastiaan"/>
    <s v="Taekwon-Do Team Vrijsen(TKD Team Vrijsen)"/>
    <x v="47"/>
    <n v="11"/>
    <n v="18"/>
    <x v="25"/>
    <x v="17"/>
    <x v="0"/>
    <x v="0"/>
  </r>
  <r>
    <s v="02053 Sparring Junior 14-17 F A D01-D03 -65 kg"/>
    <x v="1"/>
    <x v="1"/>
    <x v="0"/>
    <x v="1"/>
    <x v="2"/>
    <s v="Lobregt Sylvana"/>
    <s v="Taekwon-Do Team Vrijsen(TKD Team Vrijsen)"/>
    <x v="47"/>
    <n v="11"/>
    <n v="18"/>
    <x v="25"/>
    <x v="17"/>
    <x v="0"/>
    <x v="0"/>
  </r>
  <r>
    <s v="02062 Sparring Junior 14-17 F C/D G10-G05 -50 kg"/>
    <x v="1"/>
    <x v="1"/>
    <x v="0"/>
    <x v="0"/>
    <x v="1"/>
    <s v="Oralalp Beliz"/>
    <s v="Taekwon-Do Team Vrijsen(TKD Team Vrijsen)"/>
    <x v="47"/>
    <n v="11"/>
    <n v="18"/>
    <x v="25"/>
    <x v="17"/>
    <x v="0"/>
    <x v="0"/>
  </r>
  <r>
    <s v="02080 Sparring Junior 14-17 M B G04-G01 -56 kg"/>
    <x v="1"/>
    <x v="1"/>
    <x v="1"/>
    <x v="0"/>
    <x v="2"/>
    <s v="Danen Luuk"/>
    <s v="Taekwon-Do Team Vrijsen(TKD Team Vrijsen)"/>
    <x v="47"/>
    <n v="11"/>
    <n v="18"/>
    <x v="25"/>
    <x v="17"/>
    <x v="0"/>
    <x v="0"/>
  </r>
  <r>
    <s v="02080 Sparring Junior 14-17 M B G04-G01 -56 kg"/>
    <x v="1"/>
    <x v="1"/>
    <x v="1"/>
    <x v="0"/>
    <x v="0"/>
    <s v="Smeets Julian"/>
    <s v="Taekwon-Do Team Vrijsen(TKD Team Vrijsen)"/>
    <x v="47"/>
    <n v="11"/>
    <n v="18"/>
    <x v="25"/>
    <x v="17"/>
    <x v="0"/>
    <x v="0"/>
  </r>
  <r>
    <s v="02130 Sparring Senior 18+ M B G04-G01 -78 kg"/>
    <x v="1"/>
    <x v="2"/>
    <x v="1"/>
    <x v="0"/>
    <x v="0"/>
    <s v="Kaddouri Jaouad"/>
    <s v="Taekwon-Do Team Vrijsen(TKD Team Vrijsen)"/>
    <x v="47"/>
    <n v="11"/>
    <n v="18"/>
    <x v="25"/>
    <x v="17"/>
    <x v="0"/>
    <x v="0"/>
  </r>
  <r>
    <s v="01021 Tul Junior 14-17 M A D01"/>
    <x v="0"/>
    <x v="1"/>
    <x v="1"/>
    <x v="1"/>
    <x v="1"/>
    <s v="Versteeg Jochem"/>
    <s v="Taekwon-Do Vereniging Hwa Rangdo  - Zeewolde(TV Hwa Rangdo)"/>
    <x v="48"/>
    <n v="6"/>
    <n v="10"/>
    <x v="11"/>
    <x v="0"/>
    <x v="1"/>
    <x v="0"/>
  </r>
  <r>
    <s v="01028 Tul Senior 18+ F A D01"/>
    <x v="0"/>
    <x v="2"/>
    <x v="0"/>
    <x v="1"/>
    <x v="1"/>
    <s v="Schoots Tessa"/>
    <s v="Taekwon-Do Vereniging Hwa Rangdo  - Zeewolde(TV Hwa Rangdo)"/>
    <x v="48"/>
    <n v="6"/>
    <n v="10"/>
    <x v="11"/>
    <x v="0"/>
    <x v="1"/>
    <x v="0"/>
  </r>
  <r>
    <s v="04002 Power Breaking Junior 14-17 M A D01-D03"/>
    <x v="2"/>
    <x v="1"/>
    <x v="1"/>
    <x v="1"/>
    <x v="2"/>
    <s v="Veer_van_der Sven"/>
    <s v="Taekwon-Do Vereniging Hwa Rangdo  - Zeewolde(TV Hwa Rangdo)"/>
    <x v="48"/>
    <n v="6"/>
    <n v="10"/>
    <x v="11"/>
    <x v="0"/>
    <x v="1"/>
    <x v="0"/>
  </r>
  <r>
    <s v="02084 Sparring Junior 14-17 M B/C G04-G01 +75 kg"/>
    <x v="1"/>
    <x v="1"/>
    <x v="1"/>
    <x v="0"/>
    <x v="0"/>
    <s v="van_straaten benjamin"/>
    <s v="taekwondo-beuk(tkd-beuk)"/>
    <x v="49"/>
    <n v="3"/>
    <n v="11"/>
    <x v="23"/>
    <x v="7"/>
    <x v="1"/>
    <x v="1"/>
  </r>
  <r>
    <s v="02010 Sparring Youth 6-13 F B G04-G01 -160 cm"/>
    <x v="1"/>
    <x v="0"/>
    <x v="0"/>
    <x v="0"/>
    <x v="1"/>
    <s v="van_der_Zande Imke"/>
    <s v="Taekyon Berghem(Taekyon)"/>
    <x v="50"/>
    <n v="6"/>
    <n v="10"/>
    <x v="11"/>
    <x v="7"/>
    <x v="1"/>
    <x v="1"/>
  </r>
  <r>
    <s v="02015 Sparring Youth 6-13 F C G07-G05 -150 cm"/>
    <x v="1"/>
    <x v="0"/>
    <x v="0"/>
    <x v="0"/>
    <x v="2"/>
    <s v="van_den_Berk Lieke"/>
    <s v="Taekyon Berghem(Taekyon)"/>
    <x v="50"/>
    <n v="6"/>
    <n v="10"/>
    <x v="11"/>
    <x v="7"/>
    <x v="1"/>
    <x v="1"/>
  </r>
  <r>
    <s v="02034 Sparring Youth 6-13 M B G04-G01 -160 cm"/>
    <x v="1"/>
    <x v="0"/>
    <x v="1"/>
    <x v="0"/>
    <x v="2"/>
    <s v="van_den_Berk Stef"/>
    <s v="Taekyon Berghem(Taekyon)"/>
    <x v="50"/>
    <n v="6"/>
    <n v="10"/>
    <x v="11"/>
    <x v="7"/>
    <x v="1"/>
    <x v="1"/>
  </r>
  <r>
    <s v="02035 Sparring Youth 6-13 M B G04-G01 -170 cm"/>
    <x v="1"/>
    <x v="0"/>
    <x v="1"/>
    <x v="0"/>
    <x v="0"/>
    <s v="van_Krieken Bjorn"/>
    <s v="Taekyon Berghem(Taekyon)"/>
    <x v="50"/>
    <n v="6"/>
    <n v="10"/>
    <x v="11"/>
    <x v="7"/>
    <x v="1"/>
    <x v="1"/>
  </r>
  <r>
    <s v="01033 Tul Senior 18+ M A D03"/>
    <x v="0"/>
    <x v="2"/>
    <x v="1"/>
    <x v="1"/>
    <x v="0"/>
    <s v="Ohtonen Joni"/>
    <s v="Tampere Taekwon-Do(TamTkd)"/>
    <x v="51"/>
    <n v="1"/>
    <n v="6"/>
    <x v="20"/>
    <x v="8"/>
    <x v="2"/>
    <x v="2"/>
  </r>
  <r>
    <s v="01035 Tul Senior 18+ M A D01"/>
    <x v="0"/>
    <x v="2"/>
    <x v="1"/>
    <x v="1"/>
    <x v="0"/>
    <s v="Autio Teemu"/>
    <s v="Tampere Taekwon-Do(TamTkd)"/>
    <x v="51"/>
    <n v="1"/>
    <n v="6"/>
    <x v="20"/>
    <x v="8"/>
    <x v="2"/>
    <x v="2"/>
  </r>
  <r>
    <s v="03003 Overall Sparring Junior 14-17 M A D01-D03 -62 kg"/>
    <x v="3"/>
    <x v="1"/>
    <x v="1"/>
    <x v="1"/>
    <x v="1"/>
    <s v="Ulvinen Leevi"/>
    <s v="Tampere Taekwon-Do(TamTkd)"/>
    <x v="51"/>
    <n v="1"/>
    <n v="6"/>
    <x v="20"/>
    <x v="8"/>
    <x v="2"/>
    <x v="2"/>
  </r>
  <r>
    <s v="02031 Sparring Youth 6-13 M/F B G04-G01 -130 cm"/>
    <x v="1"/>
    <x v="0"/>
    <x v="2"/>
    <x v="0"/>
    <x v="2"/>
    <s v="Feyza Agcabuga"/>
    <s v="Tan Gun Sports e.V.(Tan Gun)"/>
    <x v="52"/>
    <n v="0"/>
    <n v="7"/>
    <x v="20"/>
    <x v="1"/>
    <x v="2"/>
    <x v="1"/>
  </r>
  <r>
    <s v="02031 Sparring Youth 6-13 M/F B G04-G01 -130 cm"/>
    <x v="1"/>
    <x v="0"/>
    <x v="2"/>
    <x v="0"/>
    <x v="0"/>
    <s v="Selim Agcabuga"/>
    <s v="Tan Gun Sports e.V.(Tan Gun)"/>
    <x v="52"/>
    <n v="0"/>
    <n v="7"/>
    <x v="20"/>
    <x v="1"/>
    <x v="2"/>
    <x v="1"/>
  </r>
  <r>
    <s v="02032 Sparring Youth 6-13 M/F B G04-G01 -140 cm"/>
    <x v="1"/>
    <x v="0"/>
    <x v="2"/>
    <x v="0"/>
    <x v="2"/>
    <s v="RaÃ©d Salame"/>
    <s v="Tan Gun Sports e.V.(Tan Gun)"/>
    <x v="52"/>
    <n v="0"/>
    <n v="7"/>
    <x v="20"/>
    <x v="1"/>
    <x v="2"/>
    <x v="1"/>
  </r>
  <r>
    <s v="02076 Sparring Junior 14-17 M A D01-D03 -68 kg"/>
    <x v="1"/>
    <x v="1"/>
    <x v="1"/>
    <x v="1"/>
    <x v="0"/>
    <s v="Ahmed rmadan"/>
    <s v="Tan Gun Sports e.V.(Tan Gun)"/>
    <x v="52"/>
    <n v="0"/>
    <n v="7"/>
    <x v="20"/>
    <x v="1"/>
    <x v="2"/>
    <x v="1"/>
  </r>
  <r>
    <s v="02125 Sparring Senior 18+ M A D01-D06 -85 kg"/>
    <x v="1"/>
    <x v="2"/>
    <x v="1"/>
    <x v="1"/>
    <x v="2"/>
    <s v="Rmadan AL_-_AMIN"/>
    <s v="Tan Gun Sports e.V.(Tan Gun)"/>
    <x v="52"/>
    <n v="0"/>
    <n v="7"/>
    <x v="20"/>
    <x v="1"/>
    <x v="2"/>
    <x v="1"/>
  </r>
  <r>
    <s v="03008 Overall Sparring Senior 18+ M A D01-D06 +70 kg"/>
    <x v="3"/>
    <x v="2"/>
    <x v="1"/>
    <x v="1"/>
    <x v="2"/>
    <s v="Rmadan AL_-_AMIN"/>
    <s v="Tan Gun Sports e.V.(Tan Gun)"/>
    <x v="52"/>
    <n v="0"/>
    <n v="7"/>
    <x v="20"/>
    <x v="1"/>
    <x v="2"/>
    <x v="1"/>
  </r>
  <r>
    <s v="01024 Tul Junior 14-17 M/F D G10-G08"/>
    <x v="0"/>
    <x v="1"/>
    <x v="2"/>
    <x v="0"/>
    <x v="1"/>
    <s v="Affara Djamal"/>
    <s v="Tapilatu Sportcenter(ST)"/>
    <x v="53"/>
    <n v="11"/>
    <n v="14"/>
    <x v="16"/>
    <x v="0"/>
    <x v="0"/>
    <x v="0"/>
  </r>
  <r>
    <s v="02053 Sparring Junior 14-17 F A D01-D03 -65 kg"/>
    <x v="1"/>
    <x v="1"/>
    <x v="0"/>
    <x v="1"/>
    <x v="0"/>
    <s v="Koopmans Saskia"/>
    <s v="Tapilatu Sportcenter(ST)"/>
    <x v="53"/>
    <n v="11"/>
    <n v="14"/>
    <x v="16"/>
    <x v="0"/>
    <x v="0"/>
    <x v="0"/>
  </r>
  <r>
    <s v="02084 Sparring Junior 14-17 M B/C G04-G01 +75 kg"/>
    <x v="1"/>
    <x v="1"/>
    <x v="1"/>
    <x v="0"/>
    <x v="1"/>
    <s v="Tjemmes Leon"/>
    <s v="Tapilatu Sportcenter(ST)"/>
    <x v="53"/>
    <n v="11"/>
    <n v="14"/>
    <x v="16"/>
    <x v="0"/>
    <x v="0"/>
    <x v="0"/>
  </r>
  <r>
    <s v="02095 Sparring Junior 14-17 M D G10-G08 -75 kg"/>
    <x v="1"/>
    <x v="1"/>
    <x v="1"/>
    <x v="0"/>
    <x v="0"/>
    <s v="Affara Djamal"/>
    <s v="Tapilatu Sportcenter(ST)"/>
    <x v="53"/>
    <n v="11"/>
    <n v="14"/>
    <x v="16"/>
    <x v="0"/>
    <x v="0"/>
    <x v="0"/>
  </r>
  <r>
    <s v="04001 Power Breaking Junior 14-17 F A D01-D03"/>
    <x v="2"/>
    <x v="1"/>
    <x v="0"/>
    <x v="1"/>
    <x v="0"/>
    <s v="Anholt Monica"/>
    <s v="Tapilatu Sportcenter(ST)"/>
    <x v="53"/>
    <n v="11"/>
    <n v="14"/>
    <x v="16"/>
    <x v="0"/>
    <x v="0"/>
    <x v="0"/>
  </r>
  <r>
    <s v="01017 Tul Junior 14-17 F C G07-G05"/>
    <x v="0"/>
    <x v="1"/>
    <x v="0"/>
    <x v="0"/>
    <x v="2"/>
    <s v="van_Eijken Marina"/>
    <s v="Team Carvalho Sports / TS Amsterdam(TSA/TCS)"/>
    <x v="54"/>
    <n v="8"/>
    <n v="23"/>
    <x v="26"/>
    <x v="17"/>
    <x v="0"/>
    <x v="0"/>
  </r>
  <r>
    <s v="02014 Sparring Youth 6-13 F C G07-G05 -140 cm"/>
    <x v="1"/>
    <x v="0"/>
    <x v="0"/>
    <x v="0"/>
    <x v="2"/>
    <s v="Van_der_Stok Kriz"/>
    <s v="Team Carvalho Sports / TS Amsterdam(TSA/TCS)"/>
    <x v="54"/>
    <n v="8"/>
    <n v="23"/>
    <x v="26"/>
    <x v="17"/>
    <x v="0"/>
    <x v="0"/>
  </r>
  <r>
    <s v="02014 Sparring Youth 6-13 F C G07-G05 -140 cm"/>
    <x v="1"/>
    <x v="0"/>
    <x v="0"/>
    <x v="0"/>
    <x v="0"/>
    <s v="van_Eijken Sandra"/>
    <s v="Team Carvalho Sports / TS Amsterdam(TSA/TCS)"/>
    <x v="54"/>
    <n v="8"/>
    <n v="23"/>
    <x v="26"/>
    <x v="17"/>
    <x v="0"/>
    <x v="0"/>
  </r>
  <r>
    <s v="02029 Sparring Youth 6-13 M A D01-D03 -170 cm"/>
    <x v="1"/>
    <x v="0"/>
    <x v="1"/>
    <x v="0"/>
    <x v="0"/>
    <s v="Van_Steen Mats"/>
    <s v="Team Carvalho Sports / TS Amsterdam(TSA/TCS)"/>
    <x v="54"/>
    <n v="8"/>
    <n v="23"/>
    <x v="26"/>
    <x v="17"/>
    <x v="0"/>
    <x v="0"/>
  </r>
  <r>
    <s v="02042 Sparring Youth 6-13 M C/D G10-G05 +170 cm"/>
    <x v="1"/>
    <x v="0"/>
    <x v="1"/>
    <x v="0"/>
    <x v="1"/>
    <s v="Zor Efe"/>
    <s v="Team Carvalho Sports / TS Amsterdam(TSA/TCS)"/>
    <x v="54"/>
    <n v="8"/>
    <n v="23"/>
    <x v="26"/>
    <x v="17"/>
    <x v="0"/>
    <x v="0"/>
  </r>
  <r>
    <s v="02056 Sparring Junior 14-17 F B G04-G01 -50 kg"/>
    <x v="1"/>
    <x v="1"/>
    <x v="0"/>
    <x v="0"/>
    <x v="1"/>
    <s v="Ramaker Pebbles"/>
    <s v="Team Carvalho Sports / TS Amsterdam(TSA/TCS)"/>
    <x v="54"/>
    <n v="8"/>
    <n v="23"/>
    <x v="26"/>
    <x v="17"/>
    <x v="0"/>
    <x v="0"/>
  </r>
  <r>
    <s v="02062 Sparring Junior 14-17 F C/D G10-G05 -50 kg"/>
    <x v="1"/>
    <x v="1"/>
    <x v="0"/>
    <x v="0"/>
    <x v="0"/>
    <s v="van_Eijken Marina"/>
    <s v="Team Carvalho Sports / TS Amsterdam(TSA/TCS)"/>
    <x v="54"/>
    <n v="8"/>
    <n v="23"/>
    <x v="26"/>
    <x v="17"/>
    <x v="0"/>
    <x v="0"/>
  </r>
  <r>
    <s v="02077 Sparring Junior 14-17 M A D01-D03 -75 kg"/>
    <x v="1"/>
    <x v="1"/>
    <x v="1"/>
    <x v="1"/>
    <x v="2"/>
    <s v="Avdagic Tarik"/>
    <s v="Team Carvalho Sports / TS Amsterdam(TSA/TCS)"/>
    <x v="54"/>
    <n v="8"/>
    <n v="23"/>
    <x v="26"/>
    <x v="17"/>
    <x v="0"/>
    <x v="0"/>
  </r>
  <r>
    <s v="01009 Tul Youth 6-13 M A D01"/>
    <x v="0"/>
    <x v="0"/>
    <x v="1"/>
    <x v="1"/>
    <x v="2"/>
    <s v="Lind Mats"/>
    <s v="Team West Norway(TeamWest)"/>
    <x v="55"/>
    <n v="24"/>
    <n v="25"/>
    <x v="27"/>
    <x v="18"/>
    <x v="0"/>
    <x v="0"/>
  </r>
  <r>
    <s v="01026 Tul Senior 18+ F A D03"/>
    <x v="0"/>
    <x v="2"/>
    <x v="0"/>
    <x v="1"/>
    <x v="0"/>
    <s v="Lind Marielle"/>
    <s v="Team West Norway(TeamWest)"/>
    <x v="55"/>
    <n v="24"/>
    <n v="25"/>
    <x v="27"/>
    <x v="18"/>
    <x v="0"/>
    <x v="0"/>
  </r>
  <r>
    <s v="01027 Tul Senior 18+ F A D02"/>
    <x v="0"/>
    <x v="2"/>
    <x v="0"/>
    <x v="1"/>
    <x v="2"/>
    <s v="Lind Madeleine"/>
    <s v="Team West Norway(TeamWest)"/>
    <x v="55"/>
    <n v="24"/>
    <n v="25"/>
    <x v="27"/>
    <x v="18"/>
    <x v="0"/>
    <x v="0"/>
  </r>
  <r>
    <s v="01033 Tul Senior 18+ M A D03"/>
    <x v="0"/>
    <x v="2"/>
    <x v="1"/>
    <x v="1"/>
    <x v="1"/>
    <s v="Drange Espen"/>
    <s v="Team West Norway(TeamWest)"/>
    <x v="55"/>
    <n v="24"/>
    <n v="25"/>
    <x v="27"/>
    <x v="18"/>
    <x v="0"/>
    <x v="0"/>
  </r>
  <r>
    <s v="02051 Sparring Junior 14-17 F A D01-D03 -55 kg"/>
    <x v="1"/>
    <x v="1"/>
    <x v="0"/>
    <x v="1"/>
    <x v="1"/>
    <s v="Iversen Stine"/>
    <s v="Team West Norway(TeamWest)"/>
    <x v="55"/>
    <n v="24"/>
    <n v="25"/>
    <x v="27"/>
    <x v="18"/>
    <x v="0"/>
    <x v="0"/>
  </r>
  <r>
    <s v="02054 Sparring Junior 14-17 F A/B G04-D03 +65 kg"/>
    <x v="1"/>
    <x v="1"/>
    <x v="0"/>
    <x v="2"/>
    <x v="2"/>
    <s v="BjÃ¸rnstad Julie"/>
    <s v="Team West Norway(TeamWest)"/>
    <x v="55"/>
    <n v="24"/>
    <n v="25"/>
    <x v="27"/>
    <x v="18"/>
    <x v="0"/>
    <x v="0"/>
  </r>
  <r>
    <s v="02124 Sparring Senior 18+ M A D01-D06 -78 kg"/>
    <x v="1"/>
    <x v="2"/>
    <x v="1"/>
    <x v="1"/>
    <x v="0"/>
    <s v="Naurdinov Magomed"/>
    <s v="Team West Norway(TeamWest)"/>
    <x v="55"/>
    <n v="24"/>
    <n v="25"/>
    <x v="27"/>
    <x v="18"/>
    <x v="0"/>
    <x v="0"/>
  </r>
  <r>
    <s v="03007 Overall Sparring Senior 18+ M A D01-D06 -70 kg"/>
    <x v="3"/>
    <x v="2"/>
    <x v="1"/>
    <x v="1"/>
    <x v="1"/>
    <s v="Loodtz Theo"/>
    <s v="Team West Norway(TeamWest)"/>
    <x v="55"/>
    <n v="24"/>
    <n v="25"/>
    <x v="27"/>
    <x v="18"/>
    <x v="0"/>
    <x v="0"/>
  </r>
  <r>
    <s v="02137 Sparring Senior 18+ M B/C G07-G01 -85 kg"/>
    <x v="1"/>
    <x v="2"/>
    <x v="1"/>
    <x v="0"/>
    <x v="0"/>
    <s v="KÃ¶ssling Kevin"/>
    <s v="Tosan Bad Oyenhausen(Tosan)"/>
    <x v="56"/>
    <n v="0"/>
    <n v="6"/>
    <x v="2"/>
    <x v="5"/>
    <x v="2"/>
    <x v="2"/>
  </r>
  <r>
    <s v="02143 Sparring Senior 18+ M D G10-G08 -85 kg"/>
    <x v="1"/>
    <x v="2"/>
    <x v="1"/>
    <x v="0"/>
    <x v="2"/>
    <s v="Hartwig Andreas"/>
    <s v="Tosan Bad Oyenhausen(Tosan)"/>
    <x v="56"/>
    <n v="0"/>
    <n v="6"/>
    <x v="2"/>
    <x v="5"/>
    <x v="2"/>
    <x v="2"/>
  </r>
  <r>
    <s v="01021 Tul Junior 14-17 M A D01"/>
    <x v="0"/>
    <x v="1"/>
    <x v="1"/>
    <x v="1"/>
    <x v="2"/>
    <s v="Eilertsen Jack"/>
    <s v="Trondheim Taekwon-Do Klubb(Trondheim TKD)"/>
    <x v="57"/>
    <n v="6"/>
    <n v="6"/>
    <x v="4"/>
    <x v="2"/>
    <x v="1"/>
    <x v="2"/>
  </r>
  <r>
    <s v="01021 Tul Junior 14-17 M A D01"/>
    <x v="0"/>
    <x v="1"/>
    <x v="1"/>
    <x v="1"/>
    <x v="0"/>
    <s v="Steinkjer Ingebrigt"/>
    <s v="Trondheim Taekwon-Do Klubb(Trondheim TKD)"/>
    <x v="57"/>
    <n v="6"/>
    <n v="6"/>
    <x v="4"/>
    <x v="2"/>
    <x v="1"/>
    <x v="2"/>
  </r>
  <r>
    <s v="02100 Sparring Senior 18+ F A/B G04-D06 -68 kg"/>
    <x v="1"/>
    <x v="2"/>
    <x v="0"/>
    <x v="2"/>
    <x v="1"/>
    <s v="Brekke_Medin Nanna"/>
    <s v="Trondheim Taekwon-Do Klubb(Trondheim TKD)"/>
    <x v="57"/>
    <n v="6"/>
    <n v="6"/>
    <x v="4"/>
    <x v="2"/>
    <x v="1"/>
    <x v="2"/>
  </r>
  <r>
    <s v="01017 Tul Junior 14-17 F C G07-G05"/>
    <x v="0"/>
    <x v="1"/>
    <x v="0"/>
    <x v="0"/>
    <x v="0"/>
    <s v="Marketz Lea"/>
    <s v="TV Brechten(Brechten)"/>
    <x v="58"/>
    <n v="5"/>
    <n v="17"/>
    <x v="28"/>
    <x v="10"/>
    <x v="0"/>
    <x v="0"/>
  </r>
  <r>
    <s v="02040 Sparring Youth 6-13 M C G07-G05 -160 cm"/>
    <x v="1"/>
    <x v="0"/>
    <x v="1"/>
    <x v="0"/>
    <x v="0"/>
    <s v="Ramesh Reeshanth"/>
    <s v="TV Brechten(Brechten)"/>
    <x v="58"/>
    <n v="5"/>
    <n v="17"/>
    <x v="28"/>
    <x v="10"/>
    <x v="0"/>
    <x v="0"/>
  </r>
  <r>
    <s v="02062 Sparring Junior 14-17 F C/D G10-G05 -50 kg"/>
    <x v="1"/>
    <x v="1"/>
    <x v="0"/>
    <x v="0"/>
    <x v="2"/>
    <s v="Marketz Lea"/>
    <s v="TV Brechten(Brechten)"/>
    <x v="58"/>
    <n v="5"/>
    <n v="17"/>
    <x v="28"/>
    <x v="1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1" cacheId="121" applyNumberFormats="0" applyBorderFormats="0" applyFontFormats="0" applyPatternFormats="0" applyAlignmentFormats="0" applyWidthHeightFormats="1" dataCaption="Waarden" grandTotalCaption="Total Medals" updatedVersion="6" minRefreshableVersion="3" useAutoFormatting="1" itemPrintTitles="1" createdVersion="6" indent="0" outline="1" outlineData="1" multipleFieldFilters="0" rowHeaderCaption="Clubs" colHeaderCaption="Medals">
  <location ref="A3:E64" firstHeaderRow="1" firstDataRow="2" firstDataCol="1"/>
  <pivotFields count="15">
    <pivotField showAll="0"/>
    <pivotField showAll="0">
      <items count="5">
        <item x="3"/>
        <item x="2"/>
        <item x="1"/>
        <item x="0"/>
        <item t="default"/>
      </items>
    </pivotField>
    <pivotField showAll="0">
      <items count="6">
        <item x="1"/>
        <item x="3"/>
        <item x="2"/>
        <item x="0"/>
        <item x="4"/>
        <item t="default"/>
      </items>
    </pivotField>
    <pivotField showAll="0">
      <items count="4">
        <item x="0"/>
        <item x="2"/>
        <item x="1"/>
        <item t="default"/>
      </items>
    </pivotField>
    <pivotField showAll="0">
      <items count="4">
        <item x="1"/>
        <item x="0"/>
        <item x="2"/>
        <item t="default"/>
      </items>
    </pivotField>
    <pivotField axis="axisCol" dataField="1" showAll="0" sortType="ascending">
      <items count="4">
        <item x="2"/>
        <item x="0"/>
        <item x="1"/>
        <item t="default"/>
      </items>
    </pivotField>
    <pivotField showAll="0"/>
    <pivotField showAll="0"/>
    <pivotField axis="axisRow" showAll="0" sortType="descending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5" count="1" selected="0">
              <x v="0"/>
            </reference>
          </references>
        </pivotArea>
      </autoSortScope>
    </pivotField>
    <pivotField showAll="0"/>
    <pivotField showAll="0"/>
    <pivotField showAll="0">
      <items count="30">
        <item x="9"/>
        <item x="6"/>
        <item x="2"/>
        <item x="20"/>
        <item x="3"/>
        <item x="12"/>
        <item x="17"/>
        <item x="4"/>
        <item x="10"/>
        <item x="23"/>
        <item x="5"/>
        <item x="11"/>
        <item x="1"/>
        <item x="8"/>
        <item x="22"/>
        <item x="24"/>
        <item x="28"/>
        <item x="0"/>
        <item x="15"/>
        <item x="16"/>
        <item x="14"/>
        <item x="25"/>
        <item x="19"/>
        <item x="26"/>
        <item x="21"/>
        <item x="7"/>
        <item x="13"/>
        <item x="27"/>
        <item x="18"/>
        <item t="default"/>
      </items>
    </pivotField>
    <pivotField showAll="0">
      <items count="20">
        <item x="4"/>
        <item x="5"/>
        <item x="2"/>
        <item x="8"/>
        <item x="1"/>
        <item x="11"/>
        <item x="3"/>
        <item x="7"/>
        <item x="16"/>
        <item x="15"/>
        <item x="0"/>
        <item x="12"/>
        <item x="10"/>
        <item x="17"/>
        <item x="14"/>
        <item x="18"/>
        <item x="6"/>
        <item x="9"/>
        <item x="13"/>
        <item t="default"/>
      </items>
    </pivotField>
    <pivotField showAll="0">
      <items count="5">
        <item x="3"/>
        <item x="2"/>
        <item x="1"/>
        <item x="0"/>
        <item t="default"/>
      </items>
    </pivotField>
    <pivotField showAll="0">
      <items count="5">
        <item x="2"/>
        <item x="1"/>
        <item x="0"/>
        <item x="3"/>
        <item t="default"/>
      </items>
    </pivotField>
  </pivotFields>
  <rowFields count="1">
    <field x="8"/>
  </rowFields>
  <rowItems count="60">
    <i>
      <x v="26"/>
    </i>
    <i>
      <x v="18"/>
    </i>
    <i>
      <x v="8"/>
    </i>
    <i>
      <x v="27"/>
    </i>
    <i>
      <x v="33"/>
    </i>
    <i>
      <x v="17"/>
    </i>
    <i>
      <x v="19"/>
    </i>
    <i>
      <x v="52"/>
    </i>
    <i>
      <x v="47"/>
    </i>
    <i>
      <x v="14"/>
    </i>
    <i>
      <x v="10"/>
    </i>
    <i>
      <x v="42"/>
    </i>
    <i>
      <x v="39"/>
    </i>
    <i>
      <x v="54"/>
    </i>
    <i>
      <x v="55"/>
    </i>
    <i>
      <x v="9"/>
    </i>
    <i>
      <x v="3"/>
    </i>
    <i>
      <x v="31"/>
    </i>
    <i>
      <x v="21"/>
    </i>
    <i>
      <x v="29"/>
    </i>
    <i>
      <x v="40"/>
    </i>
    <i>
      <x v="6"/>
    </i>
    <i>
      <x v="50"/>
    </i>
    <i>
      <x v="22"/>
    </i>
    <i>
      <x v="32"/>
    </i>
    <i>
      <x v="37"/>
    </i>
    <i>
      <x v="2"/>
    </i>
    <i>
      <x v="16"/>
    </i>
    <i>
      <x v="43"/>
    </i>
    <i>
      <x v="12"/>
    </i>
    <i>
      <x v="11"/>
    </i>
    <i>
      <x v="24"/>
    </i>
    <i>
      <x v="15"/>
    </i>
    <i>
      <x v="13"/>
    </i>
    <i>
      <x v="44"/>
    </i>
    <i>
      <x v="56"/>
    </i>
    <i>
      <x v="48"/>
    </i>
    <i>
      <x v="57"/>
    </i>
    <i>
      <x v="28"/>
    </i>
    <i>
      <x v="20"/>
    </i>
    <i>
      <x v="30"/>
    </i>
    <i>
      <x v="4"/>
    </i>
    <i>
      <x v="58"/>
    </i>
    <i>
      <x v="38"/>
    </i>
    <i>
      <x v="51"/>
    </i>
    <i>
      <x v="41"/>
    </i>
    <i>
      <x v="53"/>
    </i>
    <i>
      <x v="45"/>
    </i>
    <i>
      <x v="35"/>
    </i>
    <i>
      <x v="46"/>
    </i>
    <i>
      <x/>
    </i>
    <i>
      <x v="23"/>
    </i>
    <i>
      <x v="7"/>
    </i>
    <i>
      <x v="1"/>
    </i>
    <i>
      <x v="34"/>
    </i>
    <i>
      <x v="49"/>
    </i>
    <i>
      <x v="36"/>
    </i>
    <i>
      <x v="25"/>
    </i>
    <i>
      <x v="5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Medal Totals" fld="5" subtotal="count" baseField="0" baseItem="0"/>
  </dataFields>
  <formats count="7">
    <format dxfId="36">
      <pivotArea dataOnly="0" labelOnly="1" grandCol="1" outline="0" fieldPosition="0"/>
    </format>
    <format dxfId="35">
      <pivotArea outline="0" collapsedLevelsAreSubtotals="1" fieldPosition="0"/>
    </format>
    <format dxfId="34">
      <pivotArea field="5" type="button" dataOnly="0" labelOnly="1" outline="0" axis="axisCol" fieldPosition="0"/>
    </format>
    <format dxfId="33">
      <pivotArea type="topRight" dataOnly="0" labelOnly="1" outline="0" fieldPosition="0"/>
    </format>
    <format dxfId="32">
      <pivotArea dataOnly="0" labelOnly="1" fieldPosition="0">
        <references count="1">
          <reference field="5" count="0"/>
        </references>
      </pivotArea>
    </format>
    <format dxfId="31">
      <pivotArea dataOnly="0" labelOnly="1" grandCol="1" outline="0" fieldPosition="0"/>
    </format>
    <format dxfId="30">
      <pivotArea field="5" type="button" dataOnly="0" labelOnly="1" outline="0" axis="axisCol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Draaitabel4" cacheId="121" applyNumberFormats="0" applyBorderFormats="0" applyFontFormats="0" applyPatternFormats="0" applyAlignmentFormats="0" applyWidthHeightFormats="1" dataCaption="Waarden" grandTotalCaption="Total Medals" updatedVersion="6" minRefreshableVersion="3" useAutoFormatting="1" itemPrintTitles="1" createdVersion="6" indent="0" outline="1" outlineData="1" rowHeaderCaption="Club" colHeaderCaption="Medals">
  <location ref="A3:E64" firstHeaderRow="1" firstDataRow="2" firstDataCol="1"/>
  <pivotFields count="15">
    <pivotField showAll="0"/>
    <pivotField showAll="0">
      <items count="5">
        <item x="3"/>
        <item x="2"/>
        <item x="1"/>
        <item x="0"/>
        <item t="default"/>
      </items>
    </pivotField>
    <pivotField showAll="0">
      <items count="6">
        <item x="1"/>
        <item x="3"/>
        <item x="2"/>
        <item x="0"/>
        <item x="4"/>
        <item t="default"/>
      </items>
    </pivotField>
    <pivotField showAll="0">
      <items count="4">
        <item x="0"/>
        <item x="2"/>
        <item x="1"/>
        <item t="default"/>
      </items>
    </pivotField>
    <pivotField showAll="0">
      <items count="4">
        <item x="1"/>
        <item x="0"/>
        <item x="2"/>
        <item t="default"/>
      </items>
    </pivotField>
    <pivotField axis="axisCol" dataField="1" showAll="0">
      <items count="4">
        <item x="2"/>
        <item x="0"/>
        <item x="1"/>
        <item t="default"/>
      </items>
    </pivotField>
    <pivotField showAll="0"/>
    <pivotField showAll="0"/>
    <pivotField axis="axisRow" showAll="0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showAll="0"/>
    <pivotField showAll="0"/>
    <pivotField showAll="0"/>
    <pivotField showAll="0"/>
    <pivotField showAll="0">
      <items count="5">
        <item x="3"/>
        <item x="2"/>
        <item x="1"/>
        <item x="0"/>
        <item t="default"/>
      </items>
    </pivotField>
    <pivotField showAll="0">
      <items count="5">
        <item x="2"/>
        <item x="1"/>
        <item x="0"/>
        <item x="3"/>
        <item t="default"/>
      </items>
    </pivotField>
  </pivotFields>
  <rowFields count="1">
    <field x="8"/>
  </rowFields>
  <rowItems count="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Medal Score based on Entries per Club" fld="5" subtotal="count" baseField="0" baseItem="0"/>
  </dataFields>
  <formats count="39">
    <format dxfId="96">
      <pivotArea type="origin" dataOnly="0" labelOnly="1" outline="0" fieldPosition="0"/>
    </format>
    <format dxfId="95">
      <pivotArea field="5" type="button" dataOnly="0" labelOnly="1" outline="0" axis="axisCol" fieldPosition="0"/>
    </format>
    <format dxfId="94">
      <pivotArea field="-2" type="button" dataOnly="0" labelOnly="1" outline="0" axis="axisValues" fieldPosition="0"/>
    </format>
    <format dxfId="93">
      <pivotArea type="topRight" dataOnly="0" labelOnly="1" outline="0" fieldPosition="0"/>
    </format>
    <format dxfId="92">
      <pivotArea field="8" type="button" dataOnly="0" labelOnly="1" outline="0" axis="axisRow" fieldPosition="0"/>
    </format>
    <format dxfId="91">
      <pivotArea dataOnly="0" labelOnly="1" fieldPosition="0">
        <references count="1">
          <reference field="5" count="0"/>
        </references>
      </pivotArea>
    </format>
    <format dxfId="90">
      <pivotArea field="5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89">
      <pivotArea type="all" dataOnly="0" outline="0" fieldPosition="0"/>
    </format>
    <format dxfId="88">
      <pivotArea outline="0" collapsedLevelsAreSubtotals="1" fieldPosition="0"/>
    </format>
    <format dxfId="87">
      <pivotArea type="origin" dataOnly="0" labelOnly="1" outline="0" fieldPosition="0"/>
    </format>
    <format dxfId="86">
      <pivotArea field="5" type="button" dataOnly="0" labelOnly="1" outline="0" axis="axisCol" fieldPosition="0"/>
    </format>
    <format dxfId="85">
      <pivotArea field="-2" type="button" dataOnly="0" labelOnly="1" outline="0" axis="axisValues" fieldPosition="0"/>
    </format>
    <format dxfId="84">
      <pivotArea type="topRight" dataOnly="0" labelOnly="1" outline="0" fieldPosition="0"/>
    </format>
    <format dxfId="83">
      <pivotArea field="8" type="button" dataOnly="0" labelOnly="1" outline="0" axis="axisRow" fieldPosition="0"/>
    </format>
    <format dxfId="82">
      <pivotArea dataOnly="0" labelOnly="1" fieldPosition="0">
        <references count="1">
          <reference field="8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81">
      <pivotArea dataOnly="0" labelOnly="1" fieldPosition="0">
        <references count="1">
          <reference field="8" count="9">
            <x v="50"/>
            <x v="51"/>
            <x v="52"/>
            <x v="53"/>
            <x v="54"/>
            <x v="55"/>
            <x v="56"/>
            <x v="57"/>
            <x v="58"/>
          </reference>
        </references>
      </pivotArea>
    </format>
    <format dxfId="80">
      <pivotArea dataOnly="0" labelOnly="1" grandRow="1" outline="0" fieldPosition="0"/>
    </format>
    <format dxfId="79">
      <pivotArea dataOnly="0" labelOnly="1" fieldPosition="0">
        <references count="1">
          <reference field="5" count="0"/>
        </references>
      </pivotArea>
    </format>
    <format dxfId="78">
      <pivotArea field="5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77">
      <pivotArea field="5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76">
      <pivotArea dataOnly="0" labelOnly="1" outline="0" fieldPosition="0">
        <references count="2">
          <reference field="4294967294" count="1">
            <x v="0"/>
          </reference>
          <reference field="5" count="1" selected="0">
            <x v="0"/>
          </reference>
        </references>
      </pivotArea>
    </format>
    <format dxfId="75">
      <pivotArea dataOnly="0" labelOnly="1" outline="0" fieldPosition="0">
        <references count="2">
          <reference field="4294967294" count="1">
            <x v="0"/>
          </reference>
          <reference field="5" count="1" selected="0">
            <x v="1"/>
          </reference>
        </references>
      </pivotArea>
    </format>
    <format dxfId="74">
      <pivotArea dataOnly="0" labelOnly="1" outline="0" fieldPosition="0">
        <references count="2">
          <reference field="4294967294" count="1">
            <x v="0"/>
          </reference>
          <reference field="5" count="1" selected="0">
            <x v="2"/>
          </reference>
        </references>
      </pivotArea>
    </format>
    <format dxfId="73">
      <pivotArea outline="0" collapsedLevelsAreSubtotals="1" fieldPosition="0">
        <references count="2">
          <reference field="4294967294" count="1" selected="0">
            <x v="0"/>
          </reference>
          <reference field="5" count="0" selected="0"/>
        </references>
      </pivotArea>
    </format>
    <format dxfId="72">
      <pivotArea field="5" grandCol="1" outline="0" collapsedLevelsAreSubtotals="1" axis="axisCol" fieldPosition="0">
        <references count="1">
          <reference field="4294967294" count="1" selected="0">
            <x v="0"/>
          </reference>
        </references>
      </pivotArea>
    </format>
    <format dxfId="71">
      <pivotArea outline="0" collapsedLevelsAreSubtotals="1" fieldPosition="0"/>
    </format>
    <format dxfId="70">
      <pivotArea field="5" type="button" dataOnly="0" labelOnly="1" outline="0" axis="axisCol" fieldPosition="0"/>
    </format>
    <format dxfId="69">
      <pivotArea field="-2" type="button" dataOnly="0" labelOnly="1" outline="0" axis="axisValues" fieldPosition="0"/>
    </format>
    <format dxfId="68">
      <pivotArea type="topRight" dataOnly="0" labelOnly="1" outline="0" fieldPosition="0"/>
    </format>
    <format dxfId="67">
      <pivotArea dataOnly="0" labelOnly="1" fieldPosition="0">
        <references count="1">
          <reference field="5" count="0"/>
        </references>
      </pivotArea>
    </format>
    <format dxfId="66">
      <pivotArea field="5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65">
      <pivotArea field="5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64">
      <pivotArea dataOnly="0" labelOnly="1" outline="0" fieldPosition="0">
        <references count="2">
          <reference field="4294967294" count="1">
            <x v="0"/>
          </reference>
          <reference field="5" count="1" selected="0">
            <x v="0"/>
          </reference>
        </references>
      </pivotArea>
    </format>
    <format dxfId="63">
      <pivotArea dataOnly="0" labelOnly="1" outline="0" fieldPosition="0">
        <references count="2">
          <reference field="4294967294" count="1">
            <x v="0"/>
          </reference>
          <reference field="5" count="1" selected="0">
            <x v="1"/>
          </reference>
        </references>
      </pivotArea>
    </format>
    <format dxfId="62">
      <pivotArea dataOnly="0" labelOnly="1" outline="0" fieldPosition="0">
        <references count="2">
          <reference field="4294967294" count="1">
            <x v="0"/>
          </reference>
          <reference field="5" count="1" selected="0">
            <x v="2"/>
          </reference>
        </references>
      </pivotArea>
    </format>
    <format dxfId="61">
      <pivotArea type="origin" dataOnly="0" labelOnly="1" outline="0" fieldPosition="0"/>
    </format>
    <format dxfId="60">
      <pivotArea field="5" type="button" dataOnly="0" labelOnly="1" outline="0" axis="axisCol" fieldPosition="0"/>
    </format>
    <format dxfId="59">
      <pivotArea field="-2" type="button" dataOnly="0" labelOnly="1" outline="0" axis="axisValues" fieldPosition="0"/>
    </format>
    <format dxfId="58">
      <pivotArea type="topRight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Draaitabel5" cacheId="121" applyNumberFormats="0" applyBorderFormats="0" applyFontFormats="0" applyPatternFormats="0" applyAlignmentFormats="0" applyWidthHeightFormats="1" dataCaption="Waarden" grandTotalCaption="Total Medals" updatedVersion="6" minRefreshableVersion="3" useAutoFormatting="1" itemPrintTitles="1" createdVersion="6" indent="0" outline="1" outlineData="1" multipleFieldFilters="0" rowHeaderCaption="Clubs" colHeaderCaption="Medals">
  <location ref="A3:E64" firstHeaderRow="1" firstDataRow="2" firstDataCol="1"/>
  <pivotFields count="15">
    <pivotField showAll="0"/>
    <pivotField showAll="0">
      <items count="5">
        <item x="3"/>
        <item x="2"/>
        <item x="1"/>
        <item x="0"/>
        <item t="default"/>
      </items>
    </pivotField>
    <pivotField showAll="0">
      <items count="6">
        <item x="1"/>
        <item x="3"/>
        <item x="2"/>
        <item x="0"/>
        <item x="4"/>
        <item t="default"/>
      </items>
    </pivotField>
    <pivotField showAll="0">
      <items count="4">
        <item x="0"/>
        <item x="2"/>
        <item x="1"/>
        <item t="default"/>
      </items>
    </pivotField>
    <pivotField showAll="0">
      <items count="4">
        <item x="1"/>
        <item x="0"/>
        <item x="2"/>
        <item t="default"/>
      </items>
    </pivotField>
    <pivotField axis="axisCol" dataField="1" showAll="0">
      <items count="4">
        <item x="2"/>
        <item x="0"/>
        <item x="1"/>
        <item t="default"/>
      </items>
    </pivotField>
    <pivotField showAll="0"/>
    <pivotField showAll="0"/>
    <pivotField axis="axisRow" showAll="0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showAll="0"/>
    <pivotField showAll="0"/>
    <pivotField showAll="0"/>
    <pivotField showAll="0"/>
    <pivotField showAll="0">
      <items count="5">
        <item x="3"/>
        <item x="2"/>
        <item x="1"/>
        <item x="0"/>
        <item t="default"/>
      </items>
    </pivotField>
    <pivotField showAll="0">
      <items count="5">
        <item x="2"/>
        <item x="1"/>
        <item x="0"/>
        <item x="3"/>
        <item t="default"/>
      </items>
    </pivotField>
  </pivotFields>
  <rowFields count="1">
    <field x="8"/>
  </rowFields>
  <rowItems count="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Medal Score based on Athletes" fld="5" subtotal="count" baseField="0" baseItem="0"/>
  </dataFields>
  <formats count="15">
    <format dxfId="57">
      <pivotArea field="8" type="button" dataOnly="0" labelOnly="1" outline="0" axis="axisRow" fieldPosition="0"/>
    </format>
    <format dxfId="56">
      <pivotArea field="8" type="button" dataOnly="0" labelOnly="1" outline="0" axis="axisRow" fieldPosition="0"/>
    </format>
    <format dxfId="55">
      <pivotArea outline="0" collapsedLevelsAreSubtotals="1" fieldPosition="0"/>
    </format>
    <format dxfId="54">
      <pivotArea outline="0" collapsedLevelsAreSubtotals="1" fieldPosition="0"/>
    </format>
    <format dxfId="53">
      <pivotArea field="5" type="button" dataOnly="0" labelOnly="1" outline="0" axis="axisCol" fieldPosition="0"/>
    </format>
    <format dxfId="52">
      <pivotArea field="-2" type="button" dataOnly="0" labelOnly="1" outline="0" axis="axisValues" fieldPosition="0"/>
    </format>
    <format dxfId="51">
      <pivotArea type="topRight" dataOnly="0" labelOnly="1" outline="0" fieldPosition="0"/>
    </format>
    <format dxfId="50">
      <pivotArea dataOnly="0" labelOnly="1" fieldPosition="0">
        <references count="1">
          <reference field="5" count="0"/>
        </references>
      </pivotArea>
    </format>
    <format dxfId="43">
      <pivotArea field="8" type="button" dataOnly="0" labelOnly="1" outline="0" axis="axisRow" fieldPosition="0"/>
    </format>
    <format dxfId="42">
      <pivotArea field="8" type="button" dataOnly="0" labelOnly="1" outline="0" axis="axisRow" fieldPosition="0"/>
    </format>
    <format dxfId="41">
      <pivotArea field="8" type="button" dataOnly="0" labelOnly="1" outline="0" axis="axisRow" fieldPosition="0"/>
    </format>
    <format dxfId="40">
      <pivotArea dataOnly="0" labelOnly="1" grandCol="1" outline="0" fieldPosition="0"/>
    </format>
    <format dxfId="39">
      <pivotArea dataOnly="0" labelOnly="1" grandCol="1" outline="0" fieldPosition="0"/>
    </format>
    <format dxfId="38">
      <pivotArea dataOnly="0" labelOnly="1" grandCol="1" outline="0" fieldPosition="0"/>
    </format>
    <format dxfId="3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Draaitabel3" cacheId="85" applyNumberFormats="0" applyBorderFormats="0" applyFontFormats="0" applyPatternFormats="0" applyAlignmentFormats="0" applyWidthHeightFormats="1" dataCaption="Waarden" updatedVersion="6" minRefreshableVersion="3" useAutoFormatting="1" itemPrintTitles="1" createdVersion="6" indent="0" outline="1" outlineData="1" multipleFieldFilters="0">
  <location ref="A3:E284" firstHeaderRow="1" firstDataRow="2" firstDataCol="1"/>
  <pivotFields count="13">
    <pivotField showAll="0"/>
    <pivotField showAll="0">
      <items count="5">
        <item x="3"/>
        <item x="2"/>
        <item x="1"/>
        <item x="0"/>
        <item t="default"/>
      </items>
    </pivotField>
    <pivotField showAll="0">
      <items count="6">
        <item x="1"/>
        <item x="3"/>
        <item x="2"/>
        <item x="0"/>
        <item x="4"/>
        <item t="default"/>
      </items>
    </pivotField>
    <pivotField showAll="0">
      <items count="4">
        <item x="0"/>
        <item x="2"/>
        <item x="1"/>
        <item t="default"/>
      </items>
    </pivotField>
    <pivotField showAll="0">
      <items count="4">
        <item x="1"/>
        <item x="0"/>
        <item x="2"/>
        <item t="default"/>
      </items>
    </pivotField>
    <pivotField axis="axisCol" dataField="1" showAll="0">
      <items count="8">
        <item x="2"/>
        <item m="1" x="6"/>
        <item x="0"/>
        <item x="1"/>
        <item m="1" x="3"/>
        <item m="1" x="5"/>
        <item m="1" x="4"/>
        <item t="default"/>
      </items>
    </pivotField>
    <pivotField axis="axisRow" showAll="0" sortType="descending">
      <items count="280">
        <item x="143"/>
        <item x="213"/>
        <item x="253"/>
        <item x="214"/>
        <item x="251"/>
        <item x="215"/>
        <item x="3"/>
        <item x="185"/>
        <item x="12"/>
        <item x="11"/>
        <item x="60"/>
        <item x="56"/>
        <item x="177"/>
        <item x="179"/>
        <item x="176"/>
        <item x="125"/>
        <item x="256"/>
        <item x="230"/>
        <item x="246"/>
        <item x="263"/>
        <item x="52"/>
        <item x="51"/>
        <item x="142"/>
        <item x="38"/>
        <item x="69"/>
        <item x="182"/>
        <item x="141"/>
        <item x="226"/>
        <item x="204"/>
        <item x="73"/>
        <item x="159"/>
        <item x="9"/>
        <item x="140"/>
        <item x="93"/>
        <item x="129"/>
        <item x="269"/>
        <item x="65"/>
        <item x="63"/>
        <item x="180"/>
        <item x="183"/>
        <item x="195"/>
        <item x="148"/>
        <item x="276"/>
        <item x="120"/>
        <item x="8"/>
        <item x="84"/>
        <item x="40"/>
        <item x="162"/>
        <item x="16"/>
        <item x="94"/>
        <item x="97"/>
        <item x="20"/>
        <item x="88"/>
        <item x="96"/>
        <item x="26"/>
        <item x="87"/>
        <item x="89"/>
        <item x="103"/>
        <item x="174"/>
        <item x="186"/>
        <item x="234"/>
        <item x="22"/>
        <item x="95"/>
        <item x="15"/>
        <item x="189"/>
        <item x="74"/>
        <item x="208"/>
        <item x="198"/>
        <item x="70"/>
        <item x="77"/>
        <item x="75"/>
        <item x="115"/>
        <item x="267"/>
        <item x="168"/>
        <item x="90"/>
        <item x="200"/>
        <item x="220"/>
        <item x="274"/>
        <item x="53"/>
        <item x="34"/>
        <item x="99"/>
        <item x="130"/>
        <item x="248"/>
        <item x="123"/>
        <item x="117"/>
        <item x="92"/>
        <item x="225"/>
        <item x="7"/>
        <item x="59"/>
        <item x="132"/>
        <item x="114"/>
        <item x="72"/>
        <item x="147"/>
        <item x="30"/>
        <item x="29"/>
        <item x="6"/>
        <item x="206"/>
        <item x="273"/>
        <item x="43"/>
        <item x="44"/>
        <item x="64"/>
        <item x="27"/>
        <item x="209"/>
        <item x="113"/>
        <item x="212"/>
        <item x="146"/>
        <item x="203"/>
        <item x="112"/>
        <item x="17"/>
        <item x="108"/>
        <item x="127"/>
        <item x="137"/>
        <item x="268"/>
        <item x="82"/>
        <item x="224"/>
        <item x="1"/>
        <item x="13"/>
        <item x="25"/>
        <item x="164"/>
        <item x="272"/>
        <item x="236"/>
        <item x="62"/>
        <item x="23"/>
        <item x="67"/>
        <item x="128"/>
        <item x="181"/>
        <item x="178"/>
        <item x="144"/>
        <item x="36"/>
        <item x="229"/>
        <item x="33"/>
        <item x="35"/>
        <item x="85"/>
        <item x="254"/>
        <item x="151"/>
        <item x="173"/>
        <item x="169"/>
        <item x="223"/>
        <item x="0"/>
        <item x="78"/>
        <item x="76"/>
        <item x="158"/>
        <item x="10"/>
        <item x="71"/>
        <item x="61"/>
        <item x="138"/>
        <item x="133"/>
        <item x="119"/>
        <item x="134"/>
        <item x="50"/>
        <item x="266"/>
        <item x="265"/>
        <item x="264"/>
        <item x="42"/>
        <item x="210"/>
        <item x="68"/>
        <item x="233"/>
        <item x="171"/>
        <item x="271"/>
        <item x="219"/>
        <item x="107"/>
        <item x="187"/>
        <item x="135"/>
        <item x="277"/>
        <item x="91"/>
        <item x="41"/>
        <item x="122"/>
        <item x="139"/>
        <item x="102"/>
        <item x="136"/>
        <item x="160"/>
        <item x="161"/>
        <item x="188"/>
        <item x="79"/>
        <item x="66"/>
        <item x="155"/>
        <item x="196"/>
        <item x="270"/>
        <item x="199"/>
        <item x="18"/>
        <item x="217"/>
        <item x="245"/>
        <item x="227"/>
        <item x="167"/>
        <item x="19"/>
        <item x="5"/>
        <item x="48"/>
        <item x="49"/>
        <item x="121"/>
        <item x="126"/>
        <item x="149"/>
        <item x="197"/>
        <item x="32"/>
        <item x="124"/>
        <item x="250"/>
        <item x="218"/>
        <item x="262"/>
        <item x="278"/>
        <item x="105"/>
        <item x="37"/>
        <item x="252"/>
        <item x="98"/>
        <item x="46"/>
        <item x="165"/>
        <item x="184"/>
        <item x="216"/>
        <item x="86"/>
        <item x="4"/>
        <item x="172"/>
        <item x="238"/>
        <item x="207"/>
        <item x="249"/>
        <item x="47"/>
        <item x="153"/>
        <item x="222"/>
        <item x="175"/>
        <item x="194"/>
        <item x="110"/>
        <item x="104"/>
        <item x="235"/>
        <item x="116"/>
        <item x="154"/>
        <item x="80"/>
        <item x="275"/>
        <item x="109"/>
        <item x="58"/>
        <item x="81"/>
        <item x="83"/>
        <item x="54"/>
        <item x="24"/>
        <item x="39"/>
        <item x="255"/>
        <item x="118"/>
        <item x="190"/>
        <item x="150"/>
        <item x="247"/>
        <item x="163"/>
        <item x="201"/>
        <item x="111"/>
        <item x="31"/>
        <item x="242"/>
        <item x="243"/>
        <item x="28"/>
        <item x="258"/>
        <item x="241"/>
        <item x="156"/>
        <item x="21"/>
        <item x="257"/>
        <item x="259"/>
        <item x="14"/>
        <item x="57"/>
        <item x="244"/>
        <item x="45"/>
        <item x="232"/>
        <item x="260"/>
        <item x="240"/>
        <item x="157"/>
        <item x="228"/>
        <item x="231"/>
        <item x="166"/>
        <item x="170"/>
        <item x="239"/>
        <item x="202"/>
        <item x="205"/>
        <item x="237"/>
        <item x="152"/>
        <item x="193"/>
        <item x="191"/>
        <item x="192"/>
        <item x="221"/>
        <item x="106"/>
        <item x="100"/>
        <item x="101"/>
        <item x="55"/>
        <item x="2"/>
        <item x="211"/>
        <item x="131"/>
        <item x="145"/>
        <item x="261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5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</pivotFields>
  <rowFields count="1">
    <field x="6"/>
  </rowFields>
  <rowItems count="280">
    <i>
      <x v="93"/>
    </i>
    <i>
      <x v="173"/>
    </i>
    <i>
      <x v="140"/>
    </i>
    <i>
      <x v="14"/>
    </i>
    <i>
      <x v="237"/>
    </i>
    <i>
      <x v="26"/>
    </i>
    <i>
      <x v="130"/>
    </i>
    <i>
      <x v="31"/>
    </i>
    <i>
      <x v="149"/>
    </i>
    <i>
      <x v="46"/>
    </i>
    <i>
      <x v="200"/>
    </i>
    <i>
      <x v="49"/>
    </i>
    <i>
      <x v="69"/>
    </i>
    <i>
      <x v="108"/>
    </i>
    <i>
      <x v="194"/>
    </i>
    <i>
      <x v="150"/>
    </i>
    <i>
      <x v="241"/>
    </i>
    <i>
      <x v="32"/>
    </i>
    <i>
      <x v="169"/>
    </i>
    <i>
      <x v="33"/>
    </i>
    <i>
      <x v="218"/>
    </i>
    <i>
      <x v="35"/>
    </i>
    <i>
      <x v="142"/>
    </i>
    <i>
      <x v="39"/>
    </i>
    <i>
      <x v="156"/>
    </i>
    <i>
      <x v="40"/>
    </i>
    <i>
      <x v="178"/>
    </i>
    <i>
      <x v="44"/>
    </i>
    <i>
      <x v="202"/>
    </i>
    <i>
      <x v="45"/>
    </i>
    <i>
      <x v="230"/>
    </i>
    <i>
      <x v="10"/>
    </i>
    <i>
      <x v="275"/>
    </i>
    <i>
      <x v="3"/>
    </i>
    <i>
      <x v="146"/>
    </i>
    <i>
      <x v="54"/>
    </i>
    <i>
      <x v="153"/>
    </i>
    <i>
      <x v="56"/>
    </i>
    <i>
      <x v="162"/>
    </i>
    <i>
      <x v="60"/>
    </i>
    <i>
      <x v="7"/>
    </i>
    <i>
      <x v="65"/>
    </i>
    <i>
      <x v="188"/>
    </i>
    <i>
      <x v="68"/>
    </i>
    <i>
      <x v="28"/>
    </i>
    <i>
      <x v="15"/>
    </i>
    <i>
      <x v="215"/>
    </i>
    <i>
      <x v="73"/>
    </i>
    <i>
      <x v="226"/>
    </i>
    <i>
      <x v="75"/>
    </i>
    <i>
      <x v="30"/>
    </i>
    <i>
      <x v="77"/>
    </i>
    <i>
      <x v="135"/>
    </i>
    <i>
      <x v="81"/>
    </i>
    <i>
      <x v="20"/>
    </i>
    <i>
      <x v="82"/>
    </i>
    <i>
      <x v="144"/>
    </i>
    <i>
      <x v="89"/>
    </i>
    <i>
      <x v="21"/>
    </i>
    <i>
      <x v="90"/>
    </i>
    <i>
      <x v="152"/>
    </i>
    <i>
      <x v="92"/>
    </i>
    <i>
      <x v="154"/>
    </i>
    <i>
      <x v="17"/>
    </i>
    <i>
      <x v="159"/>
    </i>
    <i>
      <x v="94"/>
    </i>
    <i>
      <x v="163"/>
    </i>
    <i>
      <x v="97"/>
    </i>
    <i>
      <x v="171"/>
    </i>
    <i>
      <x v="100"/>
    </i>
    <i>
      <x v="175"/>
    </i>
    <i>
      <x v="101"/>
    </i>
    <i>
      <x v="186"/>
    </i>
    <i>
      <x v="103"/>
    </i>
    <i>
      <x v="190"/>
    </i>
    <i>
      <x v="104"/>
    </i>
    <i>
      <x v="199"/>
    </i>
    <i>
      <x v="106"/>
    </i>
    <i>
      <x v="201"/>
    </i>
    <i>
      <x v="242"/>
    </i>
    <i>
      <x v="206"/>
    </i>
    <i>
      <x v="243"/>
    </i>
    <i>
      <x v="217"/>
    </i>
    <i>
      <x v="247"/>
    </i>
    <i>
      <x v="225"/>
    </i>
    <i>
      <x v="259"/>
    </i>
    <i>
      <x v="228"/>
    </i>
    <i>
      <x v="266"/>
    </i>
    <i>
      <x v="236"/>
    </i>
    <i>
      <x v="19"/>
    </i>
    <i>
      <x v="240"/>
    </i>
    <i>
      <x v="132"/>
    </i>
    <i>
      <x v="8"/>
    </i>
    <i>
      <x v="134"/>
    </i>
    <i>
      <x v="245"/>
    </i>
    <i>
      <x v="110"/>
    </i>
    <i>
      <x v="258"/>
    </i>
    <i>
      <x v="113"/>
    </i>
    <i>
      <x v="261"/>
    </i>
    <i>
      <x v="122"/>
    </i>
    <i>
      <x v="273"/>
    </i>
    <i>
      <x v="125"/>
    </i>
    <i>
      <x v="276"/>
    </i>
    <i>
      <x v="2"/>
    </i>
    <i>
      <x v="198"/>
    </i>
    <i>
      <x v="262"/>
    </i>
    <i>
      <x v="9"/>
    </i>
    <i>
      <x v="214"/>
    </i>
    <i>
      <x v="105"/>
    </i>
    <i>
      <x v="246"/>
    </i>
    <i>
      <x v="4"/>
    </i>
    <i>
      <x v="76"/>
    </i>
    <i>
      <x v="107"/>
    </i>
    <i>
      <x v="34"/>
    </i>
    <i>
      <x v="22"/>
    </i>
    <i>
      <x v="222"/>
    </i>
    <i>
      <x v="109"/>
    </i>
    <i>
      <x v="238"/>
    </i>
    <i>
      <x v="47"/>
    </i>
    <i>
      <x v="254"/>
    </i>
    <i>
      <x v="111"/>
    </i>
    <i>
      <x v="270"/>
    </i>
    <i>
      <x v="112"/>
    </i>
    <i>
      <x v="6"/>
    </i>
    <i>
      <x v="48"/>
    </i>
    <i>
      <x v="16"/>
    </i>
    <i>
      <x v="114"/>
    </i>
    <i>
      <x v="210"/>
    </i>
    <i>
      <x v="115"/>
    </i>
    <i>
      <x v="85"/>
    </i>
    <i>
      <x v="116"/>
    </i>
    <i>
      <x v="87"/>
    </i>
    <i>
      <x v="117"/>
    </i>
    <i>
      <x v="234"/>
    </i>
    <i>
      <x v="118"/>
    </i>
    <i>
      <x v="18"/>
    </i>
    <i>
      <x v="119"/>
    </i>
    <i>
      <x v="250"/>
    </i>
    <i>
      <x v="120"/>
    </i>
    <i>
      <x v="98"/>
    </i>
    <i>
      <x v="121"/>
    </i>
    <i>
      <x v="42"/>
    </i>
    <i>
      <x v="23"/>
    </i>
    <i>
      <x v="274"/>
    </i>
    <i>
      <x v="123"/>
    </i>
    <i>
      <x v="192"/>
    </i>
    <i>
      <x v="124"/>
    </i>
    <i>
      <x v="196"/>
    </i>
    <i>
      <x v="50"/>
    </i>
    <i>
      <x v="79"/>
    </i>
    <i>
      <x v="126"/>
    </i>
    <i>
      <x v="204"/>
    </i>
    <i>
      <x v="127"/>
    </i>
    <i>
      <x v="208"/>
    </i>
    <i>
      <x v="128"/>
    </i>
    <i>
      <x v="212"/>
    </i>
    <i>
      <x v="129"/>
    </i>
    <i>
      <x v="216"/>
    </i>
    <i>
      <x v="51"/>
    </i>
    <i>
      <x v="220"/>
    </i>
    <i>
      <x v="131"/>
    </i>
    <i>
      <x v="224"/>
    </i>
    <i>
      <x v="52"/>
    </i>
    <i>
      <x v="88"/>
    </i>
    <i>
      <x v="133"/>
    </i>
    <i>
      <x v="232"/>
    </i>
    <i>
      <x v="53"/>
    </i>
    <i>
      <x v="36"/>
    </i>
    <i>
      <x v="24"/>
    </i>
    <i>
      <x v="37"/>
    </i>
    <i>
      <x v="136"/>
    </i>
    <i>
      <x v="244"/>
    </i>
    <i>
      <x v="55"/>
    </i>
    <i>
      <x v="248"/>
    </i>
    <i>
      <x v="277"/>
    </i>
    <i>
      <x v="252"/>
    </i>
    <i>
      <x/>
    </i>
    <i>
      <x v="256"/>
    </i>
    <i>
      <x v="25"/>
    </i>
    <i>
      <x v="260"/>
    </i>
    <i>
      <x v="141"/>
    </i>
    <i>
      <x v="264"/>
    </i>
    <i>
      <x v="57"/>
    </i>
    <i>
      <x v="268"/>
    </i>
    <i>
      <x v="143"/>
    </i>
    <i>
      <x v="272"/>
    </i>
    <i>
      <x v="58"/>
    </i>
    <i>
      <x v="189"/>
    </i>
    <i>
      <x v="145"/>
    </i>
    <i>
      <x v="191"/>
    </i>
    <i>
      <x v="59"/>
    </i>
    <i>
      <x v="193"/>
    </i>
    <i>
      <x v="147"/>
    </i>
    <i>
      <x v="195"/>
    </i>
    <i>
      <x v="148"/>
    </i>
    <i>
      <x v="197"/>
    </i>
    <i>
      <x v="11"/>
    </i>
    <i>
      <x v="78"/>
    </i>
    <i>
      <x v="61"/>
    </i>
    <i>
      <x v="80"/>
    </i>
    <i>
      <x v="151"/>
    </i>
    <i>
      <x v="203"/>
    </i>
    <i>
      <x v="62"/>
    </i>
    <i>
      <x v="205"/>
    </i>
    <i>
      <x v="63"/>
    </i>
    <i>
      <x v="207"/>
    </i>
    <i>
      <x v="64"/>
    </i>
    <i>
      <x v="209"/>
    </i>
    <i>
      <x v="155"/>
    </i>
    <i>
      <x v="211"/>
    </i>
    <i>
      <x v="27"/>
    </i>
    <i>
      <x v="213"/>
    </i>
    <i>
      <x v="157"/>
    </i>
    <i>
      <x v="83"/>
    </i>
    <i>
      <x v="158"/>
    </i>
    <i>
      <x v="84"/>
    </i>
    <i>
      <x v="66"/>
    </i>
    <i>
      <x v="219"/>
    </i>
    <i>
      <x v="160"/>
    </i>
    <i>
      <x v="221"/>
    </i>
    <i>
      <x v="161"/>
    </i>
    <i>
      <x v="223"/>
    </i>
    <i>
      <x v="67"/>
    </i>
    <i>
      <x v="86"/>
    </i>
    <i>
      <x v="12"/>
    </i>
    <i>
      <x v="227"/>
    </i>
    <i>
      <x v="164"/>
    </i>
    <i>
      <x v="229"/>
    </i>
    <i>
      <x v="165"/>
    </i>
    <i>
      <x v="231"/>
    </i>
    <i>
      <x v="166"/>
    </i>
    <i>
      <x v="233"/>
    </i>
    <i>
      <x v="167"/>
    </i>
    <i>
      <x v="235"/>
    </i>
    <i>
      <x v="168"/>
    </i>
    <i>
      <x v="91"/>
    </i>
    <i>
      <x v="29"/>
    </i>
    <i>
      <x v="239"/>
    </i>
    <i>
      <x v="170"/>
    </i>
    <i>
      <x v="38"/>
    </i>
    <i>
      <x v="70"/>
    </i>
    <i>
      <x v="95"/>
    </i>
    <i>
      <x v="172"/>
    </i>
    <i>
      <x v="96"/>
    </i>
    <i>
      <x v="71"/>
    </i>
    <i>
      <x v="1"/>
    </i>
    <i>
      <x v="174"/>
    </i>
    <i>
      <x v="249"/>
    </i>
    <i>
      <x v="72"/>
    </i>
    <i>
      <x v="251"/>
    </i>
    <i>
      <x v="176"/>
    </i>
    <i>
      <x v="253"/>
    </i>
    <i>
      <x v="177"/>
    </i>
    <i>
      <x v="255"/>
    </i>
    <i>
      <x v="13"/>
    </i>
    <i>
      <x v="257"/>
    </i>
    <i>
      <x v="179"/>
    </i>
    <i>
      <x v="99"/>
    </i>
    <i>
      <x v="180"/>
    </i>
    <i>
      <x v="41"/>
    </i>
    <i>
      <x v="181"/>
    </i>
    <i>
      <x v="263"/>
    </i>
    <i>
      <x v="182"/>
    </i>
    <i>
      <x v="265"/>
    </i>
    <i>
      <x v="183"/>
    </i>
    <i>
      <x v="267"/>
    </i>
    <i>
      <x v="184"/>
    </i>
    <i>
      <x v="269"/>
    </i>
    <i>
      <x v="185"/>
    </i>
    <i>
      <x v="271"/>
    </i>
    <i>
      <x v="74"/>
    </i>
    <i>
      <x v="102"/>
    </i>
    <i>
      <x v="187"/>
    </i>
    <i>
      <x v="43"/>
    </i>
    <i>
      <x v="5"/>
    </i>
    <i>
      <x v="137"/>
    </i>
    <i>
      <x v="278"/>
    </i>
    <i>
      <x v="138"/>
    </i>
    <i>
      <x v="139"/>
    </i>
    <i t="grand">
      <x/>
    </i>
  </rowItems>
  <colFields count="1">
    <field x="5"/>
  </colFields>
  <colItems count="4">
    <i>
      <x/>
    </i>
    <i>
      <x v="2"/>
    </i>
    <i>
      <x v="3"/>
    </i>
    <i t="grand">
      <x/>
    </i>
  </colItems>
  <dataFields count="1">
    <dataField name="Aantal van Result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name="ExterneGegevens_1" connectionId="3" autoFormatId="16" applyNumberFormats="0" applyBorderFormats="0" applyFontFormats="0" applyPatternFormats="0" applyAlignmentFormats="0" applyWidthHeightFormats="0">
  <queryTableRefresh nextId="21">
    <queryTableFields count="20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  <queryTableField id="14" name="Column14" tableColumnId="14"/>
      <queryTableField id="15" name="Column15" tableColumnId="15"/>
      <queryTableField id="16" name="Column16" tableColumnId="16"/>
      <queryTableField id="17" name="Column17" tableColumnId="17"/>
      <queryTableField id="18" name="Column18" tableColumnId="18"/>
      <queryTableField id="19" name="Column19" tableColumnId="19"/>
      <queryTableField id="20" name="Column20" tableColumnId="20"/>
    </queryTableFields>
  </queryTableRefresh>
</queryTable>
</file>

<file path=xl/queryTables/queryTable2.xml><?xml version="1.0" encoding="utf-8"?>
<queryTable xmlns="http://schemas.openxmlformats.org/spreadsheetml/2006/main" name="ExterneGegevens_2" connectionId="4" autoFormatId="16" applyNumberFormats="0" applyBorderFormats="0" applyFontFormats="0" applyPatternFormats="0" applyAlignmentFormats="0" applyWidthHeightFormats="0">
  <queryTableRefresh nextId="21">
    <queryTableFields count="20">
      <queryTableField id="1" name="Column1" tableColumnId="1"/>
      <queryTableField id="2" dataBound="0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  <queryTableField id="14" name="Column14" tableColumnId="14"/>
      <queryTableField id="15" name="Column15" tableColumnId="15"/>
      <queryTableField id="16" name="Column16" tableColumnId="16"/>
      <queryTableField id="17" name="Column17" tableColumnId="17"/>
      <queryTableField id="18" name="Column18" tableColumnId="18"/>
      <queryTableField id="19" name="Column19" tableColumnId="19"/>
      <queryTableField id="20" name="Column20" tableColumnId="20"/>
    </queryTableFields>
    <queryTableDeletedFields count="1">
      <deletedField name="Column2"/>
    </queryTableDeletedFields>
  </queryTableRefresh>
</queryTable>
</file>

<file path=xl/queryTables/queryTable3.xml><?xml version="1.0" encoding="utf-8"?>
<queryTable xmlns="http://schemas.openxmlformats.org/spreadsheetml/2006/main" name="ExterneGegevens_3" connectionId="5" autoFormatId="16" applyNumberFormats="0" applyBorderFormats="0" applyFontFormats="0" applyPatternFormats="0" applyAlignmentFormats="0" applyWidthHeightFormats="0">
  <queryTableRefresh nextId="21">
    <queryTableFields count="20">
      <queryTableField id="1" name="Column1" tableColumnId="1"/>
      <queryTableField id="2" dataBound="0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  <queryTableField id="14" name="Column14" tableColumnId="14"/>
      <queryTableField id="15" name="Column15" tableColumnId="15"/>
      <queryTableField id="16" name="Column16" tableColumnId="16"/>
      <queryTableField id="17" name="Column17" tableColumnId="17"/>
      <queryTableField id="18" name="Column18" tableColumnId="18"/>
      <queryTableField id="19" name="Column19" tableColumnId="19"/>
      <queryTableField id="20" name="Column20" tableColumnId="20"/>
    </queryTableFields>
    <queryTableDeletedFields count="1">
      <deletedField name="Column2"/>
    </queryTableDeletedFields>
  </queryTableRefresh>
</queryTable>
</file>

<file path=xl/queryTables/queryTable4.xml><?xml version="1.0" encoding="utf-8"?>
<queryTable xmlns="http://schemas.openxmlformats.org/spreadsheetml/2006/main" name="ExterneGegevens_1" connectionId="2" autoFormatId="16" applyNumberFormats="0" applyBorderFormats="0" applyFontFormats="0" applyPatternFormats="0" applyAlignmentFormats="0" applyWidthHeightFormats="0">
  <queryTableRefresh nextId="44">
    <queryTableFields count="43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  <queryTableField id="14" name="Column14" tableColumnId="14"/>
      <queryTableField id="15" name="Column15" tableColumnId="15"/>
      <queryTableField id="16" name="Column16" tableColumnId="16"/>
      <queryTableField id="17" name="Column17" tableColumnId="17"/>
      <queryTableField id="18" name="Column18" tableColumnId="18"/>
      <queryTableField id="19" name="Column19" tableColumnId="19"/>
      <queryTableField id="20" name="Column20" tableColumnId="20"/>
      <queryTableField id="21" name="Column21" tableColumnId="21"/>
      <queryTableField id="22" name="Column22" tableColumnId="22"/>
      <queryTableField id="23" name="Column23" tableColumnId="23"/>
      <queryTableField id="24" name="Column24" tableColumnId="24"/>
      <queryTableField id="25" name="Column25" tableColumnId="25"/>
      <queryTableField id="26" name="Column26" tableColumnId="26"/>
      <queryTableField id="27" name="Column27" tableColumnId="27"/>
      <queryTableField id="28" name="Column28" tableColumnId="28"/>
      <queryTableField id="29" name="Column29" tableColumnId="29"/>
      <queryTableField id="30" name="Column30" tableColumnId="30"/>
      <queryTableField id="31" name="Column31" tableColumnId="31"/>
      <queryTableField id="32" name="Column32" tableColumnId="32"/>
      <queryTableField id="33" name="Column33" tableColumnId="33"/>
      <queryTableField id="34" name="Column34" tableColumnId="34"/>
      <queryTableField id="35" name="Column35" tableColumnId="35"/>
      <queryTableField id="36" name="Column36" tableColumnId="36"/>
      <queryTableField id="37" name="Column37" tableColumnId="37"/>
      <queryTableField id="38" name="Column38" tableColumnId="38"/>
      <queryTableField id="39" name="Column39" tableColumnId="39"/>
      <queryTableField id="40" name="Column40" tableColumnId="40"/>
      <queryTableField id="41" name="Column41" tableColumnId="41"/>
      <queryTableField id="42" name="Column42" tableColumnId="42"/>
      <queryTableField id="43" name="Column43" tableColumnId="43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Discipline" sourceName="Discipline">
  <pivotTables>
    <pivotTable tabId="8" name="Draaitabel1"/>
  </pivotTables>
  <data>
    <tabular pivotCacheId="2">
      <items count="4">
        <i x="3" s="1"/>
        <i x="2" s="1"/>
        <i x="1" s="1"/>
        <i x="0" s="1"/>
      </items>
    </tabular>
  </data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Age_Class1" sourceName="Age Class">
  <pivotTables>
    <pivotTable tabId="10" name="Draaitabel3"/>
  </pivotTables>
  <data>
    <tabular pivotCacheId="1">
      <items count="5">
        <i x="1" s="1"/>
        <i x="3" s="1"/>
        <i x="2" s="1"/>
        <i x="0" s="1"/>
        <i x="4" s="1"/>
      </items>
    </tabular>
  </data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Gender1" sourceName="Gender">
  <pivotTables>
    <pivotTable tabId="10" name="Draaitabel3"/>
  </pivotTables>
  <data>
    <tabular pivotCacheId="1">
      <items count="3">
        <i x="0" s="1"/>
        <i x="2" s="1"/>
        <i x="1" s="1"/>
      </items>
    </tabular>
  </data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Grade_Class1" sourceName="Grade Class">
  <pivotTables>
    <pivotTable tabId="10" name="Draaitabel3"/>
  </pivotTables>
  <data>
    <tabular pivotCacheId="1">
      <items count="3">
        <i x="1" s="1"/>
        <i x="0" s="1"/>
        <i x="2" s="1"/>
      </items>
    </tabular>
  </data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Discipline2" sourceName="Discipline">
  <pivotTables>
    <pivotTable tabId="13" name="Draaitabel4"/>
  </pivotTables>
  <data>
    <tabular pivotCacheId="2">
      <items count="4">
        <i x="3" s="1"/>
        <i x="2" s="1"/>
        <i x="1" s="1"/>
        <i x="0" s="1"/>
      </items>
    </tabular>
  </data>
</slicerCacheDefinition>
</file>

<file path=xl/slicerCaches/slicerCache1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Age_Class2" sourceName="Age Class">
  <pivotTables>
    <pivotTable tabId="13" name="Draaitabel4"/>
  </pivotTables>
  <data>
    <tabular pivotCacheId="2">
      <items count="5">
        <i x="1" s="1"/>
        <i x="3" s="1"/>
        <i x="2" s="1"/>
        <i x="0" s="1"/>
        <i x="4" s="1"/>
      </items>
    </tabular>
  </data>
</slicerCacheDefinition>
</file>

<file path=xl/slicerCaches/slicerCache1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Gender2" sourceName="Gender">
  <pivotTables>
    <pivotTable tabId="13" name="Draaitabel4"/>
  </pivotTables>
  <data>
    <tabular pivotCacheId="2">
      <items count="3">
        <i x="0" s="1"/>
        <i x="2" s="1"/>
        <i x="1" s="1"/>
      </items>
    </tabular>
  </data>
</slicerCacheDefinition>
</file>

<file path=xl/slicerCaches/slicerCache1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Grade_Class2" sourceName="Grade Class">
  <pivotTables>
    <pivotTable tabId="13" name="Draaitabel4"/>
  </pivotTables>
  <data>
    <tabular pivotCacheId="2">
      <items count="3">
        <i x="1" s="1"/>
        <i x="0" s="1"/>
        <i x="2" s="1"/>
      </items>
    </tabular>
  </data>
</slicerCacheDefinition>
</file>

<file path=xl/slicerCaches/slicerCache17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Club1" sourceName="Club">
  <pivotTables>
    <pivotTable tabId="13" name="Draaitabel4"/>
  </pivotTables>
  <data>
    <tabular pivotCacheId="2">
      <items count="59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5" s="1"/>
        <i x="16" s="1"/>
        <i x="17" s="1"/>
        <i x="18" s="1"/>
        <i x="19" s="1"/>
        <i x="20" s="1"/>
        <i x="21" s="1"/>
        <i x="22" s="1"/>
        <i x="23" s="1"/>
        <i x="24" s="1"/>
        <i x="25" s="1"/>
        <i x="26" s="1"/>
        <i x="27" s="1"/>
        <i x="28" s="1"/>
        <i x="29" s="1"/>
        <i x="30" s="1"/>
        <i x="31" s="1"/>
        <i x="32" s="1"/>
        <i x="33" s="1"/>
        <i x="34" s="1"/>
        <i x="35" s="1"/>
        <i x="36" s="1"/>
        <i x="37" s="1"/>
        <i x="38" s="1"/>
        <i x="39" s="1"/>
        <i x="40" s="1"/>
        <i x="41" s="1"/>
        <i x="42" s="1"/>
        <i x="43" s="1"/>
        <i x="44" s="1"/>
        <i x="45" s="1"/>
        <i x="46" s="1"/>
        <i x="47" s="1"/>
        <i x="48" s="1"/>
        <i x="49" s="1"/>
        <i x="50" s="1"/>
        <i x="51" s="1"/>
        <i x="52" s="1"/>
        <i x="53" s="1"/>
        <i x="54" s="1"/>
        <i x="55" s="1"/>
        <i x="56" s="1"/>
        <i x="57" s="1"/>
        <i x="58" s="1"/>
      </items>
    </tabular>
  </data>
</slicerCacheDefinition>
</file>

<file path=xl/slicerCaches/slicerCache18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Discipline3" sourceName="Discipline">
  <pivotTables>
    <pivotTable tabId="15" name="Draaitabel5"/>
  </pivotTables>
  <data>
    <tabular pivotCacheId="2">
      <items count="4">
        <i x="3" s="1"/>
        <i x="2" s="1"/>
        <i x="1" s="1"/>
        <i x="0" s="1"/>
      </items>
    </tabular>
  </data>
</slicerCacheDefinition>
</file>

<file path=xl/slicerCaches/slicerCache19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Age_Class3" sourceName="Age Class">
  <pivotTables>
    <pivotTable tabId="15" name="Draaitabel5"/>
  </pivotTables>
  <data>
    <tabular pivotCacheId="2">
      <items count="5">
        <i x="1" s="1"/>
        <i x="3" s="1"/>
        <i x="2" s="1"/>
        <i x="0" s="1"/>
        <i x="4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Age_Class" sourceName="Age Class">
  <pivotTables>
    <pivotTable tabId="8" name="Draaitabel1"/>
  </pivotTables>
  <data>
    <tabular pivotCacheId="2">
      <items count="5">
        <i x="1" s="1"/>
        <i x="3" s="1"/>
        <i x="2" s="1"/>
        <i x="0" s="1"/>
        <i x="4" s="1"/>
      </items>
    </tabular>
  </data>
</slicerCacheDefinition>
</file>

<file path=xl/slicerCaches/slicerCache20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Gender3" sourceName="Gender">
  <pivotTables>
    <pivotTable tabId="15" name="Draaitabel5"/>
  </pivotTables>
  <data>
    <tabular pivotCacheId="2">
      <items count="3">
        <i x="0" s="1"/>
        <i x="2" s="1"/>
        <i x="1" s="1"/>
      </items>
    </tabular>
  </data>
</slicerCacheDefinition>
</file>

<file path=xl/slicerCaches/slicerCache2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Grade_Class3" sourceName="Grade Class">
  <pivotTables>
    <pivotTable tabId="15" name="Draaitabel5"/>
  </pivotTables>
  <data>
    <tabular pivotCacheId="2">
      <items count="3">
        <i x="1" s="1"/>
        <i x="0" s="1"/>
        <i x="2" s="1"/>
      </items>
    </tabular>
  </data>
</slicerCacheDefinition>
</file>

<file path=xl/slicerCaches/slicerCache2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Club2" sourceName="Club">
  <pivotTables>
    <pivotTable tabId="15" name="Draaitabel5"/>
  </pivotTables>
  <data>
    <tabular pivotCacheId="2">
      <items count="59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5" s="1"/>
        <i x="16" s="1"/>
        <i x="17" s="1"/>
        <i x="18" s="1"/>
        <i x="19" s="1"/>
        <i x="20" s="1"/>
        <i x="21" s="1"/>
        <i x="22" s="1"/>
        <i x="23" s="1"/>
        <i x="24" s="1"/>
        <i x="25" s="1"/>
        <i x="26" s="1"/>
        <i x="27" s="1"/>
        <i x="28" s="1"/>
        <i x="29" s="1"/>
        <i x="30" s="1"/>
        <i x="31" s="1"/>
        <i x="32" s="1"/>
        <i x="33" s="1"/>
        <i x="34" s="1"/>
        <i x="35" s="1"/>
        <i x="36" s="1"/>
        <i x="37" s="1"/>
        <i x="38" s="1"/>
        <i x="39" s="1"/>
        <i x="40" s="1"/>
        <i x="41" s="1"/>
        <i x="42" s="1"/>
        <i x="43" s="1"/>
        <i x="44" s="1"/>
        <i x="45" s="1"/>
        <i x="46" s="1"/>
        <i x="47" s="1"/>
        <i x="48" s="1"/>
        <i x="49" s="1"/>
        <i x="50" s="1"/>
        <i x="51" s="1"/>
        <i x="52" s="1"/>
        <i x="53" s="1"/>
        <i x="54" s="1"/>
        <i x="55" s="1"/>
        <i x="56" s="1"/>
        <i x="57" s="1"/>
        <i x="58" s="1"/>
      </items>
    </tabular>
  </data>
</slicerCacheDefinition>
</file>

<file path=xl/slicerCaches/slicerCache2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Athlete_Entries" sourceName="Athlete Entries">
  <pivotTables>
    <pivotTable tabId="15" name="Draaitabel5"/>
  </pivotTables>
  <data>
    <tabular pivotCacheId="2">
      <items count="4">
        <i x="2" s="1"/>
        <i x="1" s="1"/>
        <i x="0" s="1"/>
        <i x="3" s="1"/>
      </items>
    </tabular>
  </data>
</slicerCacheDefinition>
</file>

<file path=xl/slicerCaches/slicerCache2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Club_Entries1" sourceName="Club Entries">
  <pivotTables>
    <pivotTable tabId="13" name="Draaitabel4"/>
  </pivotTables>
  <data>
    <tabular pivotCacheId="2">
      <items count="4">
        <i x="3" s="1"/>
        <i x="2" s="1"/>
        <i x="1" s="1"/>
        <i x="0" s="1"/>
      </items>
    </tabular>
  </data>
</slicerCacheDefinition>
</file>

<file path=xl/slicerCaches/slicerCache2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Club_Entries2" sourceName="Club Entries">
  <pivotTables>
    <pivotTable tabId="8" name="Draaitabel1"/>
  </pivotTables>
  <data>
    <tabular pivotCacheId="2">
      <items count="4">
        <i x="3" s="1"/>
        <i x="2" s="1"/>
        <i x="1" s="1"/>
        <i x="0" s="1"/>
      </items>
    </tabular>
  </data>
</slicerCacheDefinition>
</file>

<file path=xl/slicerCaches/slicerCache2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Athlete_Entries2" sourceName="Athlete Entries">
  <pivotTables>
    <pivotTable tabId="8" name="Draaitabel1"/>
  </pivotTables>
  <data>
    <tabular pivotCacheId="2">
      <items count="4">
        <i x="2" s="1"/>
        <i x="1" s="1"/>
        <i x="0" s="1"/>
        <i x="3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Gender" sourceName="Gender">
  <pivotTables>
    <pivotTable tabId="8" name="Draaitabel1"/>
  </pivotTables>
  <data>
    <tabular pivotCacheId="2">
      <items count="3">
        <i x="0" s="1"/>
        <i x="2" s="1"/>
        <i x="1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Grade_Class" sourceName="Grade Class">
  <pivotTables>
    <pivotTable tabId="8" name="Draaitabel1"/>
  </pivotTables>
  <data>
    <tabular pivotCacheId="2">
      <items count="3">
        <i x="1" s="1"/>
        <i x="0" s="1"/>
        <i x="2" s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Result" sourceName="Result">
  <pivotTables>
    <pivotTable tabId="8" name="Draaitabel1"/>
  </pivotTables>
  <data>
    <tabular pivotCacheId="2">
      <items count="3">
        <i x="2" s="1"/>
        <i x="0" s="1"/>
        <i x="1" s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Club" sourceName="Club">
  <pivotTables>
    <pivotTable tabId="8" name="Draaitabel1"/>
  </pivotTables>
  <data>
    <tabular pivotCacheId="2">
      <items count="59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5" s="1"/>
        <i x="16" s="1"/>
        <i x="17" s="1"/>
        <i x="18" s="1"/>
        <i x="19" s="1"/>
        <i x="20" s="1"/>
        <i x="21" s="1"/>
        <i x="22" s="1"/>
        <i x="23" s="1"/>
        <i x="24" s="1"/>
        <i x="25" s="1"/>
        <i x="26" s="1"/>
        <i x="27" s="1"/>
        <i x="28" s="1"/>
        <i x="29" s="1"/>
        <i x="30" s="1"/>
        <i x="31" s="1"/>
        <i x="32" s="1"/>
        <i x="33" s="1"/>
        <i x="34" s="1"/>
        <i x="35" s="1"/>
        <i x="36" s="1"/>
        <i x="37" s="1"/>
        <i x="38" s="1"/>
        <i x="39" s="1"/>
        <i x="40" s="1"/>
        <i x="41" s="1"/>
        <i x="42" s="1"/>
        <i x="43" s="1"/>
        <i x="44" s="1"/>
        <i x="45" s="1"/>
        <i x="46" s="1"/>
        <i x="47" s="1"/>
        <i x="48" s="1"/>
        <i x="49" s="1"/>
        <i x="50" s="1"/>
        <i x="51" s="1"/>
        <i x="52" s="1"/>
        <i x="53" s="1"/>
        <i x="54" s="1"/>
        <i x="55" s="1"/>
        <i x="56" s="1"/>
        <i x="57" s="1"/>
        <i x="58" s="1"/>
      </items>
    </tabular>
  </data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Total_entries" sourceName="Total entries">
  <pivotTables>
    <pivotTable tabId="8" name="Draaitabel1"/>
  </pivotTables>
  <data>
    <tabular pivotCacheId="2">
      <items count="29">
        <i x="9" s="1"/>
        <i x="6" s="1"/>
        <i x="2" s="1"/>
        <i x="20" s="1"/>
        <i x="3" s="1"/>
        <i x="12" s="1"/>
        <i x="17" s="1"/>
        <i x="4" s="1"/>
        <i x="10" s="1"/>
        <i x="23" s="1"/>
        <i x="5" s="1"/>
        <i x="11" s="1"/>
        <i x="1" s="1"/>
        <i x="8" s="1"/>
        <i x="22" s="1"/>
        <i x="24" s="1"/>
        <i x="28" s="1"/>
        <i x="0" s="1"/>
        <i x="15" s="1"/>
        <i x="16" s="1"/>
        <i x="14" s="1"/>
        <i x="25" s="1"/>
        <i x="19" s="1"/>
        <i x="26" s="1"/>
        <i x="21" s="1"/>
        <i x="7" s="1"/>
        <i x="13" s="1"/>
        <i x="27" s="1"/>
        <i x="18" s="1"/>
      </items>
    </tabular>
  </data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Total_Athletes" sourceName="Total Athletes">
  <pivotTables>
    <pivotTable tabId="8" name="Draaitabel1"/>
  </pivotTables>
  <data>
    <tabular pivotCacheId="2">
      <items count="19">
        <i x="4" s="1"/>
        <i x="5" s="1"/>
        <i x="2" s="1"/>
        <i x="8" s="1"/>
        <i x="1" s="1"/>
        <i x="11" s="1"/>
        <i x="3" s="1"/>
        <i x="7" s="1"/>
        <i x="16" s="1"/>
        <i x="15" s="1"/>
        <i x="0" s="1"/>
        <i x="12" s="1"/>
        <i x="10" s="1"/>
        <i x="17" s="1"/>
        <i x="14" s="1"/>
        <i x="18" s="1"/>
        <i x="6" s="1"/>
        <i x="9" s="1"/>
        <i x="13" s="1"/>
      </items>
    </tabular>
  </data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Discipline1" sourceName="Discipline">
  <pivotTables>
    <pivotTable tabId="10" name="Draaitabel3"/>
  </pivotTables>
  <data>
    <tabular pivotCacheId="1">
      <items count="4">
        <i x="3" s="1"/>
        <i x="2" s="1"/>
        <i x="1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Discipline" cache="Slicer_Discipline" caption="Discipline" rowHeight="241300"/>
  <slicer name="Age Class" cache="Slicer_Age_Class" caption="Age Class" rowHeight="241300"/>
  <slicer name="Gender" cache="Slicer_Gender" caption="Gender" rowHeight="241300"/>
  <slicer name="Grade Class" cache="Slicer_Grade_Class" caption="Grade Class" rowHeight="241300"/>
  <slicer name="Result" cache="Slicer_Result" caption="Result" rowHeight="241300"/>
  <slicer name="Club" cache="Slicer_Club" caption="Club" rowHeight="241300"/>
  <slicer name="Total entries" cache="Slicer_Total_entries" caption="Total entries" rowHeight="241300"/>
  <slicer name="Total Athletes" cache="Slicer_Total_Athletes" caption="Total Athletes" rowHeight="241300"/>
  <slicer name="Club Entries 2" cache="Slicer_Club_Entries2" caption="Club Entries" rowHeight="241300"/>
  <slicer name="Athlete Entries 2" cache="Slicer_Athlete_Entries2" caption="Athlete Entries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Discipline 2" cache="Slicer_Discipline2" caption="Discipline" rowHeight="241300"/>
  <slicer name="Age Class 2" cache="Slicer_Age_Class2" caption="Age Class" rowHeight="241300"/>
  <slicer name="Gender 2" cache="Slicer_Gender2" caption="Gender" rowHeight="241300"/>
  <slicer name="Grade Class 2" cache="Slicer_Grade_Class2" caption="Grade Class" rowHeight="241300"/>
  <slicer name="Club 1" cache="Slicer_Club1" caption="Club" rowHeight="241300"/>
  <slicer name="Club Entries 1" cache="Slicer_Club_Entries1" caption="Club Entries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Discipline 3" cache="Slicer_Discipline3" caption="Discipline" rowHeight="241300"/>
  <slicer name="Age Class 3" cache="Slicer_Age_Class3" caption="Age Class" rowHeight="241300"/>
  <slicer name="Gender 3" cache="Slicer_Gender3" caption="Gender" rowHeight="241300"/>
  <slicer name="Grade Class 3" cache="Slicer_Grade_Class3" caption="Grade Class" rowHeight="241300"/>
  <slicer name="Club 2" cache="Slicer_Club2" caption="Club" rowHeight="241300"/>
  <slicer name="Athlete Entries" cache="Slicer_Athlete_Entries" caption="Athlete Entries" rowHeight="24130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Discipline 1" cache="Slicer_Discipline1" caption="Discipline" rowHeight="241300"/>
  <slicer name="Age Class 1" cache="Slicer_Age_Class1" caption="Age Class" rowHeight="241300"/>
  <slicer name="Gender 1" cache="Slicer_Gender1" caption="Gender" rowHeight="241300"/>
  <slicer name="Grade Class 1" cache="Slicer_Grade_Class1" caption="Grade Class" rowHeight="241300"/>
</slicer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id="1" name="Results" displayName="Results" ref="A1:T118" tableType="queryTable" totalsRowShown="0">
  <autoFilter ref="A1:T118"/>
  <tableColumns count="20">
    <tableColumn id="1" uniqueName="1" name="Category" queryTableFieldId="1" dataDxfId="150"/>
    <tableColumn id="2" uniqueName="2" name="Gold" queryTableFieldId="2" dataDxfId="149"/>
    <tableColumn id="3" uniqueName="3" name="Result" queryTableFieldId="3" dataDxfId="148"/>
    <tableColumn id="4" uniqueName="4" name="Kolom2" queryTableFieldId="4" dataDxfId="147"/>
    <tableColumn id="5" uniqueName="5" name="Kolom3" queryTableFieldId="5" dataDxfId="146"/>
    <tableColumn id="6" uniqueName="6" name="Kolom4" queryTableFieldId="6" dataDxfId="145"/>
    <tableColumn id="7" uniqueName="7" name="Kolom5" queryTableFieldId="7" dataDxfId="144"/>
    <tableColumn id="8" uniqueName="8" name="Kolom6" queryTableFieldId="8" dataDxfId="143"/>
    <tableColumn id="9" uniqueName="9" name="Kolom7" queryTableFieldId="9" dataDxfId="142"/>
    <tableColumn id="10" uniqueName="10" name="Kolom8" queryTableFieldId="10" dataDxfId="141"/>
    <tableColumn id="11" uniqueName="11" name="Kolom9" queryTableFieldId="11" dataDxfId="140"/>
    <tableColumn id="12" uniqueName="12" name="Kolom10" queryTableFieldId="12" dataDxfId="139"/>
    <tableColumn id="13" uniqueName="13" name="Kolom11" queryTableFieldId="13" dataDxfId="138"/>
    <tableColumn id="14" uniqueName="14" name="Kolom12" queryTableFieldId="14" dataDxfId="137"/>
    <tableColumn id="15" uniqueName="15" name="Kolom13" queryTableFieldId="15" dataDxfId="136"/>
    <tableColumn id="16" uniqueName="16" name="Kolom14" queryTableFieldId="16" dataDxfId="135"/>
    <tableColumn id="17" uniqueName="17" name="Kolom15" queryTableFieldId="17" dataDxfId="134"/>
    <tableColumn id="18" uniqueName="18" name="Kolom16" queryTableFieldId="18" dataDxfId="133"/>
    <tableColumn id="19" uniqueName="19" name="Kolom17" queryTableFieldId="19" dataDxfId="132"/>
    <tableColumn id="20" uniqueName="20" name="Kolom18" queryTableFieldId="20" dataDxfId="131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4" name="Results5" displayName="Results5" ref="A119:T236" tableType="queryTable" totalsRowShown="0">
  <autoFilter ref="A119:T236"/>
  <tableColumns count="20">
    <tableColumn id="1" uniqueName="1" name="Category" queryTableFieldId="1" dataDxfId="170"/>
    <tableColumn id="2" uniqueName="2" name="Silver" queryTableFieldId="2" dataDxfId="169"/>
    <tableColumn id="3" uniqueName="3" name="Kolom1" queryTableFieldId="3" dataDxfId="168"/>
    <tableColumn id="4" uniqueName="4" name="Kolom2" queryTableFieldId="4" dataDxfId="167"/>
    <tableColumn id="5" uniqueName="5" name="Kolom3" queryTableFieldId="5" dataDxfId="166"/>
    <tableColumn id="6" uniqueName="6" name="Kolom4" queryTableFieldId="6" dataDxfId="165"/>
    <tableColumn id="7" uniqueName="7" name="Kolom5" queryTableFieldId="7" dataDxfId="164"/>
    <tableColumn id="8" uniqueName="8" name="Kolom6" queryTableFieldId="8" dataDxfId="163"/>
    <tableColumn id="9" uniqueName="9" name="Kolom7" queryTableFieldId="9" dataDxfId="162"/>
    <tableColumn id="10" uniqueName="10" name="Kolom8" queryTableFieldId="10" dataDxfId="161"/>
    <tableColumn id="11" uniqueName="11" name="Kolom9" queryTableFieldId="11" dataDxfId="160"/>
    <tableColumn id="12" uniqueName="12" name="Kolom10" queryTableFieldId="12" dataDxfId="159"/>
    <tableColumn id="13" uniqueName="13" name="Kolom11" queryTableFieldId="13" dataDxfId="158"/>
    <tableColumn id="14" uniqueName="14" name="Kolom12" queryTableFieldId="14" dataDxfId="157"/>
    <tableColumn id="15" uniqueName="15" name="Kolom13" queryTableFieldId="15" dataDxfId="156"/>
    <tableColumn id="16" uniqueName="16" name="Kolom14" queryTableFieldId="16" dataDxfId="155"/>
    <tableColumn id="17" uniqueName="17" name="Kolom15" queryTableFieldId="17" dataDxfId="154"/>
    <tableColumn id="18" uniqueName="18" name="Kolom16" queryTableFieldId="18" dataDxfId="153"/>
    <tableColumn id="19" uniqueName="19" name="Kolom17" queryTableFieldId="19" dataDxfId="152"/>
    <tableColumn id="20" uniqueName="20" name="Kolom18" queryTableFieldId="20" dataDxfId="151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5" name="Results6" displayName="Results6" ref="A237:T354" tableType="queryTable" totalsRowShown="0">
  <autoFilter ref="A237:T354"/>
  <tableColumns count="20">
    <tableColumn id="1" uniqueName="1" name="Category" queryTableFieldId="1" dataDxfId="190"/>
    <tableColumn id="2" uniqueName="2" name="Bronze" queryTableFieldId="2" dataDxfId="189"/>
    <tableColumn id="3" uniqueName="3" name="Kolom1" queryTableFieldId="3" dataDxfId="188"/>
    <tableColumn id="4" uniqueName="4" name="Kolom2" queryTableFieldId="4" dataDxfId="187"/>
    <tableColumn id="5" uniqueName="5" name="Kolom3" queryTableFieldId="5" dataDxfId="186"/>
    <tableColumn id="6" uniqueName="6" name="Kolom4" queryTableFieldId="6" dataDxfId="185"/>
    <tableColumn id="7" uniqueName="7" name="Kolom5" queryTableFieldId="7" dataDxfId="184"/>
    <tableColumn id="8" uniqueName="8" name="Kolom6" queryTableFieldId="8" dataDxfId="183"/>
    <tableColumn id="9" uniqueName="9" name="Kolom7" queryTableFieldId="9" dataDxfId="182"/>
    <tableColumn id="10" uniqueName="10" name="Kolom8" queryTableFieldId="10" dataDxfId="181"/>
    <tableColumn id="11" uniqueName="11" name="Kolom9" queryTableFieldId="11" dataDxfId="180"/>
    <tableColumn id="12" uniqueName="12" name="Kolom10" queryTableFieldId="12" dataDxfId="179"/>
    <tableColumn id="13" uniqueName="13" name="Kolom11" queryTableFieldId="13" dataDxfId="178"/>
    <tableColumn id="14" uniqueName="14" name="Kolom12" queryTableFieldId="14" dataDxfId="177"/>
    <tableColumn id="15" uniqueName="15" name="Kolom13" queryTableFieldId="15" dataDxfId="176"/>
    <tableColumn id="16" uniqueName="16" name="Kolom14" queryTableFieldId="16" dataDxfId="175"/>
    <tableColumn id="17" uniqueName="17" name="Kolom15" queryTableFieldId="17" dataDxfId="174"/>
    <tableColumn id="18" uniqueName="18" name="Kolom16" queryTableFieldId="18" dataDxfId="173"/>
    <tableColumn id="19" uniqueName="19" name="Kolom17" queryTableFieldId="19" dataDxfId="172"/>
    <tableColumn id="20" uniqueName="20" name="Kolom18" queryTableFieldId="20" dataDxfId="171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7" name="Participation_Count_Clubs__2" displayName="Participation_Count_Clubs__2" ref="A1:AQ114" tableType="queryTable" totalsRowShown="0">
  <autoFilter ref="A1:AQ114"/>
  <tableColumns count="43">
    <tableColumn id="1" uniqueName="1" name="Column1" queryTableFieldId="1" dataDxfId="130"/>
    <tableColumn id="2" uniqueName="2" name="Column2" queryTableFieldId="2" dataDxfId="129"/>
    <tableColumn id="3" uniqueName="3" name="Column3" queryTableFieldId="3" dataDxfId="128"/>
    <tableColumn id="4" uniqueName="4" name="Column4" queryTableFieldId="4" dataDxfId="127"/>
    <tableColumn id="5" uniqueName="5" name="Column5" queryTableFieldId="5" dataDxfId="126"/>
    <tableColumn id="6" uniqueName="6" name="Column6" queryTableFieldId="6" dataDxfId="125"/>
    <tableColumn id="7" uniqueName="7" name="Column7" queryTableFieldId="7" dataDxfId="124"/>
    <tableColumn id="8" uniqueName="8" name="Column8" queryTableFieldId="8" dataDxfId="123"/>
    <tableColumn id="9" uniqueName="9" name="Column9" queryTableFieldId="9" dataDxfId="122"/>
    <tableColumn id="10" uniqueName="10" name="Column10" queryTableFieldId="10" dataDxfId="121"/>
    <tableColumn id="11" uniqueName="11" name="Column11" queryTableFieldId="11" dataDxfId="120"/>
    <tableColumn id="12" uniqueName="12" name="Column12" queryTableFieldId="12" dataDxfId="119"/>
    <tableColumn id="13" uniqueName="13" name="Column13" queryTableFieldId="13" dataDxfId="118"/>
    <tableColumn id="14" uniqueName="14" name="Column14" queryTableFieldId="14" dataDxfId="117"/>
    <tableColumn id="15" uniqueName="15" name="Male entries" queryTableFieldId="15"/>
    <tableColumn id="16" uniqueName="16" name="Female entries" queryTableFieldId="16"/>
    <tableColumn id="17" uniqueName="17" name="Total entries" queryTableFieldId="17"/>
    <tableColumn id="18" uniqueName="18" name="Total Athletes" queryTableFieldId="18"/>
    <tableColumn id="19" uniqueName="19" name="Column19" queryTableFieldId="19" dataDxfId="116"/>
    <tableColumn id="20" uniqueName="20" name="Column20" queryTableFieldId="20" dataDxfId="115"/>
    <tableColumn id="21" uniqueName="21" name="Column21" queryTableFieldId="21" dataDxfId="114"/>
    <tableColumn id="22" uniqueName="22" name="Column22" queryTableFieldId="22" dataDxfId="113"/>
    <tableColumn id="23" uniqueName="23" name="Column23" queryTableFieldId="23" dataDxfId="112"/>
    <tableColumn id="24" uniqueName="24" name="Column24" queryTableFieldId="24" dataDxfId="111"/>
    <tableColumn id="25" uniqueName="25" name="Column25" queryTableFieldId="25" dataDxfId="110"/>
    <tableColumn id="26" uniqueName="26" name="Column26" queryTableFieldId="26" dataDxfId="109"/>
    <tableColumn id="27" uniqueName="27" name="Column27" queryTableFieldId="27" dataDxfId="108"/>
    <tableColumn id="28" uniqueName="28" name="Column28" queryTableFieldId="28" dataDxfId="107"/>
    <tableColumn id="29" uniqueName="29" name="Column29" queryTableFieldId="29"/>
    <tableColumn id="30" uniqueName="30" name="Column30" queryTableFieldId="30"/>
    <tableColumn id="31" uniqueName="31" name="Column31" queryTableFieldId="31"/>
    <tableColumn id="32" uniqueName="32" name="Column32" queryTableFieldId="32"/>
    <tableColumn id="33" uniqueName="33" name="Column33" queryTableFieldId="33" dataDxfId="106"/>
    <tableColumn id="34" uniqueName="34" name="Column34" queryTableFieldId="34" dataDxfId="105"/>
    <tableColumn id="35" uniqueName="35" name="Column35" queryTableFieldId="35" dataDxfId="104"/>
    <tableColumn id="36" uniqueName="36" name="Column36" queryTableFieldId="36" dataDxfId="103"/>
    <tableColumn id="37" uniqueName="37" name="Column37" queryTableFieldId="37" dataDxfId="102"/>
    <tableColumn id="38" uniqueName="38" name="Column38" queryTableFieldId="38" dataDxfId="101"/>
    <tableColumn id="39" uniqueName="39" name="Column39" queryTableFieldId="39" dataDxfId="100"/>
    <tableColumn id="40" uniqueName="40" name="Column40" queryTableFieldId="40" dataDxfId="99"/>
    <tableColumn id="41" uniqueName="41" name="Column41" queryTableFieldId="41" dataDxfId="98"/>
    <tableColumn id="42" uniqueName="42" name="Column42" queryTableFieldId="42" dataDxfId="97"/>
    <tableColumn id="43" uniqueName="43" name="Column43" queryTableFieldId="4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Relationship Id="rId4" Type="http://schemas.microsoft.com/office/2007/relationships/slicer" Target="../slicers/slicer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4.xml"/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zoomScale="86" zoomScaleNormal="86" workbookViewId="0">
      <selection activeCell="Q5" sqref="Q5"/>
    </sheetView>
  </sheetViews>
  <sheetFormatPr defaultRowHeight="15" x14ac:dyDescent="0.25"/>
  <cols>
    <col min="1" max="1" width="45.5703125" bestFit="1" customWidth="1"/>
    <col min="2" max="2" width="9.28515625" style="8" customWidth="1"/>
    <col min="3" max="3" width="8" style="8" bestFit="1" customWidth="1"/>
    <col min="4" max="4" width="9.140625" style="8" bestFit="1" customWidth="1"/>
    <col min="5" max="5" width="10" style="8" bestFit="1" customWidth="1"/>
  </cols>
  <sheetData>
    <row r="1" spans="1:5" ht="33.75" x14ac:dyDescent="0.5">
      <c r="A1" s="23" t="s">
        <v>2002</v>
      </c>
    </row>
    <row r="3" spans="1:5" x14ac:dyDescent="0.25">
      <c r="A3" s="4" t="s">
        <v>2001</v>
      </c>
      <c r="B3" s="22" t="s">
        <v>1995</v>
      </c>
    </row>
    <row r="4" spans="1:5" ht="30" x14ac:dyDescent="0.25">
      <c r="A4" s="4" t="s">
        <v>1996</v>
      </c>
      <c r="B4" s="8" t="s">
        <v>1986</v>
      </c>
      <c r="C4" s="8" t="s">
        <v>1988</v>
      </c>
      <c r="D4" s="8" t="s">
        <v>1987</v>
      </c>
      <c r="E4" s="7" t="s">
        <v>1994</v>
      </c>
    </row>
    <row r="5" spans="1:5" x14ac:dyDescent="0.25">
      <c r="A5" s="5" t="s">
        <v>1935</v>
      </c>
      <c r="B5" s="14">
        <v>11</v>
      </c>
      <c r="C5" s="14">
        <v>11</v>
      </c>
      <c r="D5" s="14">
        <v>11</v>
      </c>
      <c r="E5" s="14">
        <v>33</v>
      </c>
    </row>
    <row r="6" spans="1:5" x14ac:dyDescent="0.25">
      <c r="A6" s="5" t="s">
        <v>1928</v>
      </c>
      <c r="B6" s="14">
        <v>7</v>
      </c>
      <c r="C6" s="14">
        <v>3</v>
      </c>
      <c r="D6" s="14">
        <v>3</v>
      </c>
      <c r="E6" s="14">
        <v>13</v>
      </c>
    </row>
    <row r="7" spans="1:5" x14ac:dyDescent="0.25">
      <c r="A7" s="5" t="s">
        <v>1918</v>
      </c>
      <c r="B7" s="14">
        <v>7</v>
      </c>
      <c r="C7" s="14">
        <v>4</v>
      </c>
      <c r="D7" s="14">
        <v>3</v>
      </c>
      <c r="E7" s="14">
        <v>14</v>
      </c>
    </row>
    <row r="8" spans="1:5" x14ac:dyDescent="0.25">
      <c r="A8" s="5" t="s">
        <v>1936</v>
      </c>
      <c r="B8" s="14">
        <v>5</v>
      </c>
      <c r="C8" s="14">
        <v>4</v>
      </c>
      <c r="D8" s="14">
        <v>4</v>
      </c>
      <c r="E8" s="14">
        <v>13</v>
      </c>
    </row>
    <row r="9" spans="1:5" x14ac:dyDescent="0.25">
      <c r="A9" s="5" t="s">
        <v>1942</v>
      </c>
      <c r="B9" s="14">
        <v>5</v>
      </c>
      <c r="C9" s="14">
        <v>4</v>
      </c>
      <c r="D9" s="14">
        <v>8</v>
      </c>
      <c r="E9" s="14">
        <v>17</v>
      </c>
    </row>
    <row r="10" spans="1:5" x14ac:dyDescent="0.25">
      <c r="A10" s="5" t="s">
        <v>1927</v>
      </c>
      <c r="B10" s="14">
        <v>5</v>
      </c>
      <c r="C10" s="14">
        <v>8</v>
      </c>
      <c r="D10" s="14">
        <v>4</v>
      </c>
      <c r="E10" s="14">
        <v>17</v>
      </c>
    </row>
    <row r="11" spans="1:5" x14ac:dyDescent="0.25">
      <c r="A11" s="5" t="s">
        <v>1909</v>
      </c>
      <c r="B11" s="14">
        <v>5</v>
      </c>
      <c r="C11" s="14">
        <v>3</v>
      </c>
      <c r="D11" s="14">
        <v>3</v>
      </c>
      <c r="E11" s="14">
        <v>11</v>
      </c>
    </row>
    <row r="12" spans="1:5" x14ac:dyDescent="0.25">
      <c r="A12" s="5" t="s">
        <v>1961</v>
      </c>
      <c r="B12" s="14">
        <v>4</v>
      </c>
      <c r="C12" s="14">
        <v>2</v>
      </c>
      <c r="D12" s="14"/>
      <c r="E12" s="14">
        <v>6</v>
      </c>
    </row>
    <row r="13" spans="1:5" x14ac:dyDescent="0.25">
      <c r="A13" s="5" t="s">
        <v>1956</v>
      </c>
      <c r="B13" s="14">
        <v>4</v>
      </c>
      <c r="C13" s="14">
        <v>3</v>
      </c>
      <c r="D13" s="14">
        <v>4</v>
      </c>
      <c r="E13" s="14">
        <v>11</v>
      </c>
    </row>
    <row r="14" spans="1:5" x14ac:dyDescent="0.25">
      <c r="A14" s="5" t="s">
        <v>1924</v>
      </c>
      <c r="B14" s="14">
        <v>4</v>
      </c>
      <c r="C14" s="14"/>
      <c r="D14" s="14">
        <v>1</v>
      </c>
      <c r="E14" s="14">
        <v>5</v>
      </c>
    </row>
    <row r="15" spans="1:5" x14ac:dyDescent="0.25">
      <c r="A15" s="5" t="s">
        <v>1920</v>
      </c>
      <c r="B15" s="14">
        <v>3</v>
      </c>
      <c r="C15" s="14">
        <v>1</v>
      </c>
      <c r="D15" s="14"/>
      <c r="E15" s="14">
        <v>4</v>
      </c>
    </row>
    <row r="16" spans="1:5" x14ac:dyDescent="0.25">
      <c r="A16" s="5" t="s">
        <v>1951</v>
      </c>
      <c r="B16" s="14">
        <v>3</v>
      </c>
      <c r="C16" s="14">
        <v>1</v>
      </c>
      <c r="D16" s="14">
        <v>3</v>
      </c>
      <c r="E16" s="14">
        <v>7</v>
      </c>
    </row>
    <row r="17" spans="1:5" x14ac:dyDescent="0.25">
      <c r="A17" s="5" t="s">
        <v>1948</v>
      </c>
      <c r="B17" s="14">
        <v>3</v>
      </c>
      <c r="C17" s="14"/>
      <c r="D17" s="14"/>
      <c r="E17" s="14">
        <v>3</v>
      </c>
    </row>
    <row r="18" spans="1:5" x14ac:dyDescent="0.25">
      <c r="A18" s="5" t="s">
        <v>1963</v>
      </c>
      <c r="B18" s="14">
        <v>3</v>
      </c>
      <c r="C18" s="14">
        <v>3</v>
      </c>
      <c r="D18" s="14">
        <v>2</v>
      </c>
      <c r="E18" s="14">
        <v>8</v>
      </c>
    </row>
    <row r="19" spans="1:5" x14ac:dyDescent="0.25">
      <c r="A19" s="5" t="s">
        <v>1964</v>
      </c>
      <c r="B19" s="14">
        <v>3</v>
      </c>
      <c r="C19" s="14">
        <v>2</v>
      </c>
      <c r="D19" s="14">
        <v>3</v>
      </c>
      <c r="E19" s="14">
        <v>8</v>
      </c>
    </row>
    <row r="20" spans="1:5" x14ac:dyDescent="0.25">
      <c r="A20" s="5" t="s">
        <v>1919</v>
      </c>
      <c r="B20" s="14">
        <v>3</v>
      </c>
      <c r="C20" s="14">
        <v>4</v>
      </c>
      <c r="D20" s="14">
        <v>1</v>
      </c>
      <c r="E20" s="14">
        <v>8</v>
      </c>
    </row>
    <row r="21" spans="1:5" x14ac:dyDescent="0.25">
      <c r="A21" s="5" t="s">
        <v>1915</v>
      </c>
      <c r="B21" s="14">
        <v>3</v>
      </c>
      <c r="C21" s="14">
        <v>1</v>
      </c>
      <c r="D21" s="14"/>
      <c r="E21" s="14">
        <v>4</v>
      </c>
    </row>
    <row r="22" spans="1:5" x14ac:dyDescent="0.25">
      <c r="A22" s="5" t="s">
        <v>1940</v>
      </c>
      <c r="B22" s="14">
        <v>3</v>
      </c>
      <c r="C22" s="14">
        <v>5</v>
      </c>
      <c r="D22" s="14">
        <v>4</v>
      </c>
      <c r="E22" s="14">
        <v>12</v>
      </c>
    </row>
    <row r="23" spans="1:5" x14ac:dyDescent="0.25">
      <c r="A23" s="5" t="s">
        <v>1930</v>
      </c>
      <c r="B23" s="14">
        <v>3</v>
      </c>
      <c r="C23" s="14">
        <v>3</v>
      </c>
      <c r="D23" s="14">
        <v>3</v>
      </c>
      <c r="E23" s="14">
        <v>9</v>
      </c>
    </row>
    <row r="24" spans="1:5" x14ac:dyDescent="0.25">
      <c r="A24" s="5" t="s">
        <v>1938</v>
      </c>
      <c r="B24" s="14">
        <v>3</v>
      </c>
      <c r="C24" s="14">
        <v>1</v>
      </c>
      <c r="D24" s="14">
        <v>2</v>
      </c>
      <c r="E24" s="14">
        <v>6</v>
      </c>
    </row>
    <row r="25" spans="1:5" x14ac:dyDescent="0.25">
      <c r="A25" s="5" t="s">
        <v>1949</v>
      </c>
      <c r="B25" s="14">
        <v>2</v>
      </c>
      <c r="C25" s="14">
        <v>3</v>
      </c>
      <c r="D25" s="14"/>
      <c r="E25" s="14">
        <v>5</v>
      </c>
    </row>
    <row r="26" spans="1:5" x14ac:dyDescent="0.25">
      <c r="A26" s="5" t="s">
        <v>1911</v>
      </c>
      <c r="B26" s="14">
        <v>2</v>
      </c>
      <c r="C26" s="14"/>
      <c r="D26" s="14"/>
      <c r="E26" s="14">
        <v>2</v>
      </c>
    </row>
    <row r="27" spans="1:5" x14ac:dyDescent="0.25">
      <c r="A27" s="5" t="s">
        <v>1959</v>
      </c>
      <c r="B27" s="14">
        <v>2</v>
      </c>
      <c r="C27" s="14">
        <v>1</v>
      </c>
      <c r="D27" s="14">
        <v>1</v>
      </c>
      <c r="E27" s="14">
        <v>4</v>
      </c>
    </row>
    <row r="28" spans="1:5" x14ac:dyDescent="0.25">
      <c r="A28" s="5" t="s">
        <v>1931</v>
      </c>
      <c r="B28" s="14">
        <v>2</v>
      </c>
      <c r="C28" s="14">
        <v>4</v>
      </c>
      <c r="D28" s="14">
        <v>5</v>
      </c>
      <c r="E28" s="14">
        <v>11</v>
      </c>
    </row>
    <row r="29" spans="1:5" x14ac:dyDescent="0.25">
      <c r="A29" s="5" t="s">
        <v>1941</v>
      </c>
      <c r="B29" s="14">
        <v>2</v>
      </c>
      <c r="C29" s="14">
        <v>3</v>
      </c>
      <c r="D29" s="14">
        <v>2</v>
      </c>
      <c r="E29" s="14">
        <v>7</v>
      </c>
    </row>
    <row r="30" spans="1:5" x14ac:dyDescent="0.25">
      <c r="A30" s="5" t="s">
        <v>1946</v>
      </c>
      <c r="B30" s="14">
        <v>2</v>
      </c>
      <c r="C30" s="14">
        <v>3</v>
      </c>
      <c r="D30" s="14">
        <v>2</v>
      </c>
      <c r="E30" s="14">
        <v>7</v>
      </c>
    </row>
    <row r="31" spans="1:5" x14ac:dyDescent="0.25">
      <c r="A31" s="5" t="s">
        <v>1914</v>
      </c>
      <c r="B31" s="14">
        <v>1</v>
      </c>
      <c r="C31" s="14"/>
      <c r="D31" s="14">
        <v>1</v>
      </c>
      <c r="E31" s="14">
        <v>2</v>
      </c>
    </row>
    <row r="32" spans="1:5" x14ac:dyDescent="0.25">
      <c r="A32" s="5" t="s">
        <v>1926</v>
      </c>
      <c r="B32" s="14">
        <v>1</v>
      </c>
      <c r="C32" s="14"/>
      <c r="D32" s="14"/>
      <c r="E32" s="14">
        <v>1</v>
      </c>
    </row>
    <row r="33" spans="1:5" x14ac:dyDescent="0.25">
      <c r="A33" s="5" t="s">
        <v>1952</v>
      </c>
      <c r="B33" s="14">
        <v>1</v>
      </c>
      <c r="C33" s="14">
        <v>2</v>
      </c>
      <c r="D33" s="14">
        <v>1</v>
      </c>
      <c r="E33" s="14">
        <v>4</v>
      </c>
    </row>
    <row r="34" spans="1:5" x14ac:dyDescent="0.25">
      <c r="A34" s="5" t="s">
        <v>1922</v>
      </c>
      <c r="B34" s="14">
        <v>1</v>
      </c>
      <c r="C34" s="14"/>
      <c r="D34" s="14">
        <v>1</v>
      </c>
      <c r="E34" s="14">
        <v>2</v>
      </c>
    </row>
    <row r="35" spans="1:5" x14ac:dyDescent="0.25">
      <c r="A35" s="5" t="s">
        <v>1921</v>
      </c>
      <c r="B35" s="14">
        <v>1</v>
      </c>
      <c r="C35" s="14"/>
      <c r="D35" s="14">
        <v>3</v>
      </c>
      <c r="E35" s="14">
        <v>4</v>
      </c>
    </row>
    <row r="36" spans="1:5" x14ac:dyDescent="0.25">
      <c r="A36" s="5" t="s">
        <v>1933</v>
      </c>
      <c r="B36" s="14">
        <v>1</v>
      </c>
      <c r="C36" s="14"/>
      <c r="D36" s="14">
        <v>3</v>
      </c>
      <c r="E36" s="14">
        <v>4</v>
      </c>
    </row>
    <row r="37" spans="1:5" x14ac:dyDescent="0.25">
      <c r="A37" s="5" t="s">
        <v>1925</v>
      </c>
      <c r="B37" s="14">
        <v>1</v>
      </c>
      <c r="C37" s="14"/>
      <c r="D37" s="14">
        <v>2</v>
      </c>
      <c r="E37" s="14">
        <v>3</v>
      </c>
    </row>
    <row r="38" spans="1:5" x14ac:dyDescent="0.25">
      <c r="A38" s="5" t="s">
        <v>1923</v>
      </c>
      <c r="B38" s="14">
        <v>1</v>
      </c>
      <c r="C38" s="14">
        <v>1</v>
      </c>
      <c r="D38" s="14">
        <v>2</v>
      </c>
      <c r="E38" s="14">
        <v>4</v>
      </c>
    </row>
    <row r="39" spans="1:5" x14ac:dyDescent="0.25">
      <c r="A39" s="5" t="s">
        <v>1953</v>
      </c>
      <c r="B39" s="14">
        <v>1</v>
      </c>
      <c r="C39" s="14"/>
      <c r="D39" s="14">
        <v>1</v>
      </c>
      <c r="E39" s="14">
        <v>2</v>
      </c>
    </row>
    <row r="40" spans="1:5" x14ac:dyDescent="0.25">
      <c r="A40" s="5" t="s">
        <v>1965</v>
      </c>
      <c r="B40" s="14">
        <v>1</v>
      </c>
      <c r="C40" s="14">
        <v>1</v>
      </c>
      <c r="D40" s="14"/>
      <c r="E40" s="14">
        <v>2</v>
      </c>
    </row>
    <row r="41" spans="1:5" x14ac:dyDescent="0.25">
      <c r="A41" s="5" t="s">
        <v>1957</v>
      </c>
      <c r="B41" s="14">
        <v>1</v>
      </c>
      <c r="C41" s="14"/>
      <c r="D41" s="14">
        <v>2</v>
      </c>
      <c r="E41" s="14">
        <v>3</v>
      </c>
    </row>
    <row r="42" spans="1:5" x14ac:dyDescent="0.25">
      <c r="A42" s="5" t="s">
        <v>1966</v>
      </c>
      <c r="B42" s="14">
        <v>1</v>
      </c>
      <c r="C42" s="14">
        <v>1</v>
      </c>
      <c r="D42" s="14">
        <v>1</v>
      </c>
      <c r="E42" s="14">
        <v>3</v>
      </c>
    </row>
    <row r="43" spans="1:5" x14ac:dyDescent="0.25">
      <c r="A43" s="5" t="s">
        <v>1937</v>
      </c>
      <c r="B43" s="14">
        <v>1</v>
      </c>
      <c r="C43" s="14">
        <v>1</v>
      </c>
      <c r="D43" s="14">
        <v>2</v>
      </c>
      <c r="E43" s="14">
        <v>4</v>
      </c>
    </row>
    <row r="44" spans="1:5" x14ac:dyDescent="0.25">
      <c r="A44" s="5" t="s">
        <v>1929</v>
      </c>
      <c r="B44" s="14">
        <v>1</v>
      </c>
      <c r="C44" s="14">
        <v>3</v>
      </c>
      <c r="D44" s="14">
        <v>1</v>
      </c>
      <c r="E44" s="14">
        <v>5</v>
      </c>
    </row>
    <row r="45" spans="1:5" x14ac:dyDescent="0.25">
      <c r="A45" s="5" t="s">
        <v>1939</v>
      </c>
      <c r="B45" s="14">
        <v>1</v>
      </c>
      <c r="C45" s="14">
        <v>2</v>
      </c>
      <c r="D45" s="14">
        <v>1</v>
      </c>
      <c r="E45" s="14">
        <v>4</v>
      </c>
    </row>
    <row r="46" spans="1:5" x14ac:dyDescent="0.25">
      <c r="A46" s="5" t="s">
        <v>1910</v>
      </c>
      <c r="B46" s="14">
        <v>1</v>
      </c>
      <c r="C46" s="14"/>
      <c r="D46" s="14">
        <v>2</v>
      </c>
      <c r="E46" s="14">
        <v>3</v>
      </c>
    </row>
    <row r="47" spans="1:5" x14ac:dyDescent="0.25">
      <c r="A47" s="5" t="s">
        <v>1967</v>
      </c>
      <c r="B47" s="14">
        <v>1</v>
      </c>
      <c r="C47" s="14">
        <v>2</v>
      </c>
      <c r="D47" s="14"/>
      <c r="E47" s="14">
        <v>3</v>
      </c>
    </row>
    <row r="48" spans="1:5" x14ac:dyDescent="0.25">
      <c r="A48" s="5" t="s">
        <v>1947</v>
      </c>
      <c r="B48" s="14">
        <v>1</v>
      </c>
      <c r="C48" s="14">
        <v>1</v>
      </c>
      <c r="D48" s="14">
        <v>1</v>
      </c>
      <c r="E48" s="14">
        <v>3</v>
      </c>
    </row>
    <row r="49" spans="1:5" x14ac:dyDescent="0.25">
      <c r="A49" s="5" t="s">
        <v>1960</v>
      </c>
      <c r="B49" s="14"/>
      <c r="C49" s="14">
        <v>2</v>
      </c>
      <c r="D49" s="14">
        <v>1</v>
      </c>
      <c r="E49" s="14">
        <v>3</v>
      </c>
    </row>
    <row r="50" spans="1:5" x14ac:dyDescent="0.25">
      <c r="A50" s="5" t="s">
        <v>1950</v>
      </c>
      <c r="B50" s="14"/>
      <c r="C50" s="14">
        <v>2</v>
      </c>
      <c r="D50" s="14">
        <v>1</v>
      </c>
      <c r="E50" s="14">
        <v>3</v>
      </c>
    </row>
    <row r="51" spans="1:5" x14ac:dyDescent="0.25">
      <c r="A51" s="5" t="s">
        <v>1962</v>
      </c>
      <c r="B51" s="14"/>
      <c r="C51" s="14">
        <v>3</v>
      </c>
      <c r="D51" s="14">
        <v>2</v>
      </c>
      <c r="E51" s="14">
        <v>5</v>
      </c>
    </row>
    <row r="52" spans="1:5" x14ac:dyDescent="0.25">
      <c r="A52" s="5" t="s">
        <v>1954</v>
      </c>
      <c r="B52" s="14"/>
      <c r="C52" s="14">
        <v>4</v>
      </c>
      <c r="D52" s="14">
        <v>1</v>
      </c>
      <c r="E52" s="14">
        <v>5</v>
      </c>
    </row>
    <row r="53" spans="1:5" x14ac:dyDescent="0.25">
      <c r="A53" s="5" t="s">
        <v>1944</v>
      </c>
      <c r="B53" s="14"/>
      <c r="C53" s="14">
        <v>1</v>
      </c>
      <c r="D53" s="14">
        <v>1</v>
      </c>
      <c r="E53" s="14">
        <v>2</v>
      </c>
    </row>
    <row r="54" spans="1:5" x14ac:dyDescent="0.25">
      <c r="A54" s="5" t="s">
        <v>1955</v>
      </c>
      <c r="B54" s="14"/>
      <c r="C54" s="14">
        <v>1</v>
      </c>
      <c r="D54" s="14">
        <v>1</v>
      </c>
      <c r="E54" s="14">
        <v>2</v>
      </c>
    </row>
    <row r="55" spans="1:5" x14ac:dyDescent="0.25">
      <c r="A55" s="5" t="s">
        <v>1912</v>
      </c>
      <c r="B55" s="14"/>
      <c r="C55" s="14">
        <v>5</v>
      </c>
      <c r="D55" s="14"/>
      <c r="E55" s="14">
        <v>5</v>
      </c>
    </row>
    <row r="56" spans="1:5" x14ac:dyDescent="0.25">
      <c r="A56" s="5" t="s">
        <v>1932</v>
      </c>
      <c r="B56" s="14"/>
      <c r="C56" s="14"/>
      <c r="D56" s="14">
        <v>1</v>
      </c>
      <c r="E56" s="14">
        <v>1</v>
      </c>
    </row>
    <row r="57" spans="1:5" x14ac:dyDescent="0.25">
      <c r="A57" s="5" t="s">
        <v>1917</v>
      </c>
      <c r="B57" s="14"/>
      <c r="C57" s="14">
        <v>1</v>
      </c>
      <c r="D57" s="14">
        <v>2</v>
      </c>
      <c r="E57" s="14">
        <v>3</v>
      </c>
    </row>
    <row r="58" spans="1:5" x14ac:dyDescent="0.25">
      <c r="A58" s="5" t="s">
        <v>1913</v>
      </c>
      <c r="B58" s="14"/>
      <c r="C58" s="14">
        <v>3</v>
      </c>
      <c r="D58" s="14">
        <v>2</v>
      </c>
      <c r="E58" s="14">
        <v>5</v>
      </c>
    </row>
    <row r="59" spans="1:5" x14ac:dyDescent="0.25">
      <c r="A59" s="5" t="s">
        <v>1943</v>
      </c>
      <c r="B59" s="14"/>
      <c r="C59" s="14">
        <v>1</v>
      </c>
      <c r="D59" s="14"/>
      <c r="E59" s="14">
        <v>1</v>
      </c>
    </row>
    <row r="60" spans="1:5" x14ac:dyDescent="0.25">
      <c r="A60" s="5" t="s">
        <v>1958</v>
      </c>
      <c r="B60" s="14"/>
      <c r="C60" s="14">
        <v>1</v>
      </c>
      <c r="D60" s="14"/>
      <c r="E60" s="14">
        <v>1</v>
      </c>
    </row>
    <row r="61" spans="1:5" x14ac:dyDescent="0.25">
      <c r="A61" s="5" t="s">
        <v>1945</v>
      </c>
      <c r="B61" s="14"/>
      <c r="C61" s="14"/>
      <c r="D61" s="14">
        <v>2</v>
      </c>
      <c r="E61" s="14">
        <v>2</v>
      </c>
    </row>
    <row r="62" spans="1:5" x14ac:dyDescent="0.25">
      <c r="A62" s="5" t="s">
        <v>1934</v>
      </c>
      <c r="B62" s="14"/>
      <c r="C62" s="14"/>
      <c r="D62" s="14">
        <v>1</v>
      </c>
      <c r="E62" s="14">
        <v>1</v>
      </c>
    </row>
    <row r="63" spans="1:5" x14ac:dyDescent="0.25">
      <c r="A63" s="5" t="s">
        <v>1916</v>
      </c>
      <c r="B63" s="14"/>
      <c r="C63" s="14">
        <v>2</v>
      </c>
      <c r="D63" s="14">
        <v>1</v>
      </c>
      <c r="E63" s="14">
        <v>3</v>
      </c>
    </row>
    <row r="64" spans="1:5" x14ac:dyDescent="0.25">
      <c r="A64" s="5" t="s">
        <v>1994</v>
      </c>
      <c r="B64" s="14">
        <v>117</v>
      </c>
      <c r="C64" s="14">
        <v>117</v>
      </c>
      <c r="D64" s="14">
        <v>109</v>
      </c>
      <c r="E64" s="14">
        <v>343</v>
      </c>
    </row>
  </sheetData>
  <pageMargins left="0.7" right="0.7" top="0.75" bottom="0.75" header="0.3" footer="0.3"/>
  <pageSetup orientation="portrait" horizontalDpi="1200" verticalDpi="120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4"/>
  <sheetViews>
    <sheetView topLeftCell="M1" workbookViewId="0">
      <selection activeCell="M1" sqref="M1:R1048576"/>
    </sheetView>
  </sheetViews>
  <sheetFormatPr defaultRowHeight="15" x14ac:dyDescent="0.25"/>
  <cols>
    <col min="1" max="7" width="11.140625" bestFit="1" customWidth="1"/>
    <col min="8" max="8" width="26.85546875" bestFit="1" customWidth="1"/>
    <col min="9" max="9" width="11.140625" bestFit="1" customWidth="1"/>
    <col min="10" max="11" width="12.140625" bestFit="1" customWidth="1"/>
    <col min="12" max="12" width="26.85546875" bestFit="1" customWidth="1"/>
    <col min="13" max="13" width="12.140625" bestFit="1" customWidth="1"/>
    <col min="14" max="14" width="62.28515625" bestFit="1" customWidth="1"/>
    <col min="15" max="18" width="12.140625" bestFit="1" customWidth="1"/>
    <col min="19" max="19" width="81.140625" bestFit="1" customWidth="1"/>
    <col min="20" max="21" width="12.140625" bestFit="1" customWidth="1"/>
    <col min="22" max="22" width="35.28515625" bestFit="1" customWidth="1"/>
    <col min="23" max="23" width="13.85546875" bestFit="1" customWidth="1"/>
    <col min="24" max="27" width="12.140625" bestFit="1" customWidth="1"/>
    <col min="28" max="28" width="62.28515625" bestFit="1" customWidth="1"/>
    <col min="29" max="32" width="12.140625" bestFit="1" customWidth="1"/>
    <col min="33" max="33" width="81.140625" bestFit="1" customWidth="1"/>
    <col min="34" max="35" width="12.140625" bestFit="1" customWidth="1"/>
    <col min="36" max="36" width="35.28515625" bestFit="1" customWidth="1"/>
    <col min="37" max="37" width="13.85546875" bestFit="1" customWidth="1"/>
    <col min="38" max="43" width="12.140625" bestFit="1" customWidth="1"/>
  </cols>
  <sheetData>
    <row r="1" spans="1:43" x14ac:dyDescent="0.25">
      <c r="A1" t="s">
        <v>961</v>
      </c>
      <c r="B1" t="s">
        <v>962</v>
      </c>
      <c r="C1" t="s">
        <v>963</v>
      </c>
      <c r="D1" t="s">
        <v>964</v>
      </c>
      <c r="E1" t="s">
        <v>965</v>
      </c>
      <c r="F1" t="s">
        <v>966</v>
      </c>
      <c r="G1" t="s">
        <v>967</v>
      </c>
      <c r="H1" t="s">
        <v>968</v>
      </c>
      <c r="I1" t="s">
        <v>969</v>
      </c>
      <c r="J1" t="s">
        <v>970</v>
      </c>
      <c r="K1" t="s">
        <v>971</v>
      </c>
      <c r="L1" t="s">
        <v>972</v>
      </c>
      <c r="M1" t="s">
        <v>973</v>
      </c>
      <c r="N1" t="s">
        <v>974</v>
      </c>
      <c r="O1" t="s">
        <v>1906</v>
      </c>
      <c r="P1" t="s">
        <v>1907</v>
      </c>
      <c r="Q1" t="s">
        <v>1904</v>
      </c>
      <c r="R1" t="s">
        <v>1905</v>
      </c>
      <c r="S1" t="s">
        <v>975</v>
      </c>
      <c r="T1" t="s">
        <v>976</v>
      </c>
      <c r="U1" t="s">
        <v>1757</v>
      </c>
      <c r="V1" t="s">
        <v>1758</v>
      </c>
      <c r="W1" t="s">
        <v>1759</v>
      </c>
      <c r="X1" t="s">
        <v>1760</v>
      </c>
      <c r="Y1" t="s">
        <v>1761</v>
      </c>
      <c r="Z1" t="s">
        <v>1762</v>
      </c>
      <c r="AA1" t="s">
        <v>1763</v>
      </c>
      <c r="AB1" t="s">
        <v>1764</v>
      </c>
      <c r="AC1" t="s">
        <v>1765</v>
      </c>
      <c r="AD1" t="s">
        <v>1766</v>
      </c>
      <c r="AE1" t="s">
        <v>1767</v>
      </c>
      <c r="AF1" t="s">
        <v>1768</v>
      </c>
      <c r="AG1" t="s">
        <v>1769</v>
      </c>
      <c r="AH1" t="s">
        <v>1770</v>
      </c>
      <c r="AI1" t="s">
        <v>1771</v>
      </c>
      <c r="AJ1" t="s">
        <v>1772</v>
      </c>
      <c r="AK1" t="s">
        <v>1773</v>
      </c>
      <c r="AL1" t="s">
        <v>1774</v>
      </c>
      <c r="AM1" t="s">
        <v>1775</v>
      </c>
      <c r="AN1" t="s">
        <v>1776</v>
      </c>
      <c r="AO1" t="s">
        <v>1777</v>
      </c>
      <c r="AP1" t="s">
        <v>1778</v>
      </c>
      <c r="AQ1" t="s">
        <v>1779</v>
      </c>
    </row>
    <row r="2" spans="1:43" x14ac:dyDescent="0.25">
      <c r="A2" s="1" t="s">
        <v>984</v>
      </c>
      <c r="B2" s="1" t="s">
        <v>1780</v>
      </c>
      <c r="C2" s="1" t="s">
        <v>1781</v>
      </c>
      <c r="D2" s="1" t="s">
        <v>1780</v>
      </c>
      <c r="E2" s="1" t="s">
        <v>984</v>
      </c>
      <c r="F2" s="1" t="s">
        <v>984</v>
      </c>
      <c r="G2" s="1" t="s">
        <v>984</v>
      </c>
      <c r="H2" s="1" t="s">
        <v>1782</v>
      </c>
      <c r="I2" s="1" t="s">
        <v>984</v>
      </c>
      <c r="J2" s="1" t="s">
        <v>984</v>
      </c>
      <c r="K2" s="1" t="s">
        <v>984</v>
      </c>
      <c r="L2" s="1" t="s">
        <v>1783</v>
      </c>
      <c r="M2" s="1" t="s">
        <v>1784</v>
      </c>
      <c r="N2" s="1" t="s">
        <v>1785</v>
      </c>
      <c r="O2">
        <v>0</v>
      </c>
      <c r="P2">
        <v>7</v>
      </c>
      <c r="Q2">
        <v>7</v>
      </c>
      <c r="R2">
        <v>7</v>
      </c>
      <c r="S2" s="1" t="s">
        <v>1786</v>
      </c>
      <c r="T2" s="3">
        <v>43128</v>
      </c>
      <c r="U2" s="3">
        <v>43128</v>
      </c>
      <c r="V2" s="1" t="s">
        <v>1787</v>
      </c>
      <c r="W2" s="1" t="s">
        <v>1788</v>
      </c>
      <c r="X2" s="1" t="s">
        <v>978</v>
      </c>
      <c r="Y2" s="1" t="s">
        <v>978</v>
      </c>
      <c r="Z2" s="1" t="s">
        <v>978</v>
      </c>
      <c r="AA2" s="1" t="s">
        <v>1784</v>
      </c>
      <c r="AB2" s="1" t="s">
        <v>1785</v>
      </c>
      <c r="AC2">
        <v>0</v>
      </c>
      <c r="AD2">
        <v>7</v>
      </c>
      <c r="AE2">
        <v>7</v>
      </c>
      <c r="AF2">
        <v>7</v>
      </c>
      <c r="AG2" s="1" t="s">
        <v>1786</v>
      </c>
      <c r="AH2" s="3">
        <v>43128</v>
      </c>
      <c r="AI2" s="3">
        <v>43128</v>
      </c>
      <c r="AJ2" s="1" t="s">
        <v>1787</v>
      </c>
      <c r="AK2" s="1" t="s">
        <v>1788</v>
      </c>
      <c r="AL2" s="1" t="s">
        <v>978</v>
      </c>
      <c r="AM2" s="1" t="s">
        <v>978</v>
      </c>
      <c r="AN2" s="1" t="s">
        <v>978</v>
      </c>
      <c r="AO2" s="3">
        <v>43101</v>
      </c>
      <c r="AP2" s="1" t="s">
        <v>1789</v>
      </c>
      <c r="AQ2">
        <v>0</v>
      </c>
    </row>
    <row r="3" spans="1:43" x14ac:dyDescent="0.25">
      <c r="A3" s="1" t="s">
        <v>984</v>
      </c>
      <c r="B3" s="1" t="s">
        <v>1780</v>
      </c>
      <c r="C3" s="1" t="s">
        <v>1781</v>
      </c>
      <c r="D3" s="1" t="s">
        <v>1780</v>
      </c>
      <c r="E3" s="1" t="s">
        <v>984</v>
      </c>
      <c r="F3" s="1" t="s">
        <v>984</v>
      </c>
      <c r="G3" s="1" t="s">
        <v>984</v>
      </c>
      <c r="H3" s="1" t="s">
        <v>1782</v>
      </c>
      <c r="I3" s="1" t="s">
        <v>984</v>
      </c>
      <c r="J3" s="1" t="s">
        <v>984</v>
      </c>
      <c r="K3" s="1" t="s">
        <v>984</v>
      </c>
      <c r="L3" s="1" t="s">
        <v>1783</v>
      </c>
      <c r="M3" s="1" t="s">
        <v>1784</v>
      </c>
      <c r="N3" s="1" t="s">
        <v>1785</v>
      </c>
      <c r="O3">
        <v>0</v>
      </c>
      <c r="P3">
        <v>7</v>
      </c>
      <c r="Q3">
        <v>7</v>
      </c>
      <c r="R3">
        <v>7</v>
      </c>
      <c r="S3" s="1" t="s">
        <v>1786</v>
      </c>
      <c r="T3" s="3">
        <v>43128</v>
      </c>
      <c r="U3" s="3">
        <v>43128</v>
      </c>
      <c r="V3" s="1" t="s">
        <v>1787</v>
      </c>
      <c r="W3" s="1" t="s">
        <v>1788</v>
      </c>
      <c r="X3" s="1" t="s">
        <v>978</v>
      </c>
      <c r="Y3" s="1" t="s">
        <v>978</v>
      </c>
      <c r="Z3" s="1" t="s">
        <v>978</v>
      </c>
      <c r="AA3" s="1" t="s">
        <v>1784</v>
      </c>
      <c r="AB3" s="1" t="s">
        <v>1785</v>
      </c>
      <c r="AC3">
        <v>0</v>
      </c>
      <c r="AD3">
        <v>7</v>
      </c>
      <c r="AE3">
        <v>7</v>
      </c>
      <c r="AF3">
        <v>7</v>
      </c>
      <c r="AG3" s="1" t="s">
        <v>1786</v>
      </c>
      <c r="AH3" s="3">
        <v>43128</v>
      </c>
      <c r="AI3" s="3">
        <v>43128</v>
      </c>
      <c r="AJ3" s="1" t="s">
        <v>1787</v>
      </c>
      <c r="AK3" s="1" t="s">
        <v>1788</v>
      </c>
      <c r="AL3" s="1" t="s">
        <v>978</v>
      </c>
      <c r="AM3" s="1" t="s">
        <v>978</v>
      </c>
      <c r="AN3" s="1" t="s">
        <v>978</v>
      </c>
      <c r="AO3" s="3">
        <v>43101</v>
      </c>
      <c r="AP3" s="1" t="s">
        <v>1789</v>
      </c>
      <c r="AQ3">
        <v>0</v>
      </c>
    </row>
    <row r="4" spans="1:43" x14ac:dyDescent="0.25">
      <c r="A4" s="1" t="s">
        <v>984</v>
      </c>
      <c r="B4" s="1" t="s">
        <v>1780</v>
      </c>
      <c r="C4" s="1" t="s">
        <v>1781</v>
      </c>
      <c r="D4" s="1" t="s">
        <v>1780</v>
      </c>
      <c r="E4" s="1" t="s">
        <v>984</v>
      </c>
      <c r="F4" s="1" t="s">
        <v>984</v>
      </c>
      <c r="G4" s="1" t="s">
        <v>984</v>
      </c>
      <c r="H4" s="1" t="s">
        <v>1782</v>
      </c>
      <c r="I4" s="1" t="s">
        <v>984</v>
      </c>
      <c r="J4" s="1" t="s">
        <v>984</v>
      </c>
      <c r="K4" s="1" t="s">
        <v>984</v>
      </c>
      <c r="L4" s="1" t="s">
        <v>1783</v>
      </c>
      <c r="M4" s="1" t="s">
        <v>1784</v>
      </c>
      <c r="N4" s="1" t="s">
        <v>1785</v>
      </c>
      <c r="O4">
        <v>0</v>
      </c>
      <c r="P4">
        <v>7</v>
      </c>
      <c r="Q4">
        <v>7</v>
      </c>
      <c r="R4">
        <v>7</v>
      </c>
      <c r="S4" s="1" t="s">
        <v>1786</v>
      </c>
      <c r="T4" s="3">
        <v>43128</v>
      </c>
      <c r="U4" s="3">
        <v>43128</v>
      </c>
      <c r="V4" s="1" t="s">
        <v>1787</v>
      </c>
      <c r="W4" s="1" t="s">
        <v>1788</v>
      </c>
      <c r="X4" s="1" t="s">
        <v>978</v>
      </c>
      <c r="Y4" s="1" t="s">
        <v>978</v>
      </c>
      <c r="Z4" s="1" t="s">
        <v>978</v>
      </c>
      <c r="AA4" s="1" t="s">
        <v>1784</v>
      </c>
      <c r="AB4" s="1" t="s">
        <v>1785</v>
      </c>
      <c r="AC4">
        <v>0</v>
      </c>
      <c r="AD4">
        <v>7</v>
      </c>
      <c r="AE4">
        <v>7</v>
      </c>
      <c r="AF4">
        <v>7</v>
      </c>
      <c r="AG4" s="1" t="s">
        <v>1786</v>
      </c>
      <c r="AH4" s="3">
        <v>43128</v>
      </c>
      <c r="AI4" s="3">
        <v>43128</v>
      </c>
      <c r="AJ4" s="1" t="s">
        <v>1787</v>
      </c>
      <c r="AK4" s="1" t="s">
        <v>1788</v>
      </c>
      <c r="AL4" s="1" t="s">
        <v>978</v>
      </c>
      <c r="AM4" s="1" t="s">
        <v>978</v>
      </c>
      <c r="AN4" s="1" t="s">
        <v>978</v>
      </c>
      <c r="AO4" s="3">
        <v>43101</v>
      </c>
      <c r="AP4" s="1" t="s">
        <v>1789</v>
      </c>
      <c r="AQ4">
        <v>1</v>
      </c>
    </row>
    <row r="5" spans="1:43" x14ac:dyDescent="0.25">
      <c r="A5" s="1" t="s">
        <v>984</v>
      </c>
      <c r="B5" s="1" t="s">
        <v>1780</v>
      </c>
      <c r="C5" s="1" t="s">
        <v>1781</v>
      </c>
      <c r="D5" s="1" t="s">
        <v>1780</v>
      </c>
      <c r="E5" s="1" t="s">
        <v>984</v>
      </c>
      <c r="F5" s="1" t="s">
        <v>984</v>
      </c>
      <c r="G5" s="1" t="s">
        <v>984</v>
      </c>
      <c r="H5" s="1" t="s">
        <v>1782</v>
      </c>
      <c r="I5" s="1" t="s">
        <v>984</v>
      </c>
      <c r="J5" s="1" t="s">
        <v>984</v>
      </c>
      <c r="K5" s="1" t="s">
        <v>984</v>
      </c>
      <c r="L5" s="1" t="s">
        <v>1783</v>
      </c>
      <c r="M5" s="1" t="s">
        <v>1784</v>
      </c>
      <c r="N5" s="1" t="s">
        <v>1785</v>
      </c>
      <c r="O5">
        <v>0</v>
      </c>
      <c r="P5">
        <v>7</v>
      </c>
      <c r="Q5">
        <v>7</v>
      </c>
      <c r="R5">
        <v>7</v>
      </c>
      <c r="S5" s="1" t="s">
        <v>1786</v>
      </c>
      <c r="T5" s="3">
        <v>43128</v>
      </c>
      <c r="U5" s="3">
        <v>43128</v>
      </c>
      <c r="V5" s="1" t="s">
        <v>1787</v>
      </c>
      <c r="W5" s="1" t="s">
        <v>1788</v>
      </c>
      <c r="X5" s="1" t="s">
        <v>978</v>
      </c>
      <c r="Y5" s="1" t="s">
        <v>978</v>
      </c>
      <c r="Z5" s="1" t="s">
        <v>978</v>
      </c>
      <c r="AA5" s="1" t="s">
        <v>1784</v>
      </c>
      <c r="AB5" s="1" t="s">
        <v>1785</v>
      </c>
      <c r="AC5">
        <v>0</v>
      </c>
      <c r="AD5">
        <v>7</v>
      </c>
      <c r="AE5">
        <v>7</v>
      </c>
      <c r="AF5">
        <v>7</v>
      </c>
      <c r="AG5" s="1" t="s">
        <v>1786</v>
      </c>
      <c r="AH5" s="3">
        <v>43128</v>
      </c>
      <c r="AI5" s="3">
        <v>43128</v>
      </c>
      <c r="AJ5" s="1" t="s">
        <v>1787</v>
      </c>
      <c r="AK5" s="1" t="s">
        <v>1788</v>
      </c>
      <c r="AL5" s="1" t="s">
        <v>978</v>
      </c>
      <c r="AM5" s="1" t="s">
        <v>978</v>
      </c>
      <c r="AN5" s="1" t="s">
        <v>978</v>
      </c>
      <c r="AO5" s="3">
        <v>43101</v>
      </c>
      <c r="AP5" s="1" t="s">
        <v>1789</v>
      </c>
      <c r="AQ5">
        <v>1</v>
      </c>
    </row>
    <row r="6" spans="1:43" x14ac:dyDescent="0.25">
      <c r="A6" s="1" t="s">
        <v>984</v>
      </c>
      <c r="B6" s="1" t="s">
        <v>1780</v>
      </c>
      <c r="C6" s="1" t="s">
        <v>1781</v>
      </c>
      <c r="D6" s="1" t="s">
        <v>1780</v>
      </c>
      <c r="E6" s="1" t="s">
        <v>984</v>
      </c>
      <c r="F6" s="1" t="s">
        <v>984</v>
      </c>
      <c r="G6" s="1" t="s">
        <v>984</v>
      </c>
      <c r="H6" s="1" t="s">
        <v>1790</v>
      </c>
      <c r="I6" s="1" t="s">
        <v>984</v>
      </c>
      <c r="J6" s="1" t="s">
        <v>984</v>
      </c>
      <c r="K6" s="1" t="s">
        <v>984</v>
      </c>
      <c r="L6" s="1" t="s">
        <v>1783</v>
      </c>
      <c r="M6" s="1" t="s">
        <v>1791</v>
      </c>
      <c r="N6" s="1" t="s">
        <v>1432</v>
      </c>
      <c r="O6">
        <v>4</v>
      </c>
      <c r="P6">
        <v>2</v>
      </c>
      <c r="Q6">
        <v>6</v>
      </c>
      <c r="R6">
        <v>5</v>
      </c>
      <c r="S6" s="1" t="s">
        <v>1786</v>
      </c>
      <c r="T6" s="3">
        <v>43128</v>
      </c>
      <c r="U6" s="3">
        <v>43128</v>
      </c>
      <c r="V6" s="1" t="s">
        <v>1787</v>
      </c>
      <c r="W6" s="1" t="s">
        <v>1788</v>
      </c>
      <c r="X6" s="1" t="s">
        <v>978</v>
      </c>
      <c r="Y6" s="1" t="s">
        <v>978</v>
      </c>
      <c r="Z6" s="1" t="s">
        <v>978</v>
      </c>
      <c r="AA6" s="1" t="s">
        <v>1791</v>
      </c>
      <c r="AB6" s="1" t="s">
        <v>1432</v>
      </c>
      <c r="AC6">
        <v>4</v>
      </c>
      <c r="AD6">
        <v>2</v>
      </c>
      <c r="AE6">
        <v>6</v>
      </c>
      <c r="AF6">
        <v>5</v>
      </c>
      <c r="AG6" s="1" t="s">
        <v>1786</v>
      </c>
      <c r="AH6" s="3">
        <v>43128</v>
      </c>
      <c r="AI6" s="3">
        <v>43128</v>
      </c>
      <c r="AJ6" s="1" t="s">
        <v>1787</v>
      </c>
      <c r="AK6" s="1" t="s">
        <v>1788</v>
      </c>
      <c r="AL6" s="1" t="s">
        <v>978</v>
      </c>
      <c r="AM6" s="1" t="s">
        <v>978</v>
      </c>
      <c r="AN6" s="1" t="s">
        <v>978</v>
      </c>
      <c r="AO6" s="3">
        <v>43101</v>
      </c>
      <c r="AP6" s="1" t="s">
        <v>1789</v>
      </c>
      <c r="AQ6">
        <v>1</v>
      </c>
    </row>
    <row r="7" spans="1:43" x14ac:dyDescent="0.25">
      <c r="A7" s="1" t="s">
        <v>984</v>
      </c>
      <c r="B7" s="1" t="s">
        <v>1780</v>
      </c>
      <c r="C7" s="1" t="s">
        <v>1781</v>
      </c>
      <c r="D7" s="1" t="s">
        <v>1780</v>
      </c>
      <c r="E7" s="1" t="s">
        <v>984</v>
      </c>
      <c r="F7" s="1" t="s">
        <v>984</v>
      </c>
      <c r="G7" s="1" t="s">
        <v>984</v>
      </c>
      <c r="H7" s="1" t="s">
        <v>1790</v>
      </c>
      <c r="I7" s="1" t="s">
        <v>984</v>
      </c>
      <c r="J7" s="1" t="s">
        <v>984</v>
      </c>
      <c r="K7" s="1" t="s">
        <v>984</v>
      </c>
      <c r="L7" s="1" t="s">
        <v>1783</v>
      </c>
      <c r="M7" s="1" t="s">
        <v>1791</v>
      </c>
      <c r="N7" s="1" t="s">
        <v>1432</v>
      </c>
      <c r="O7">
        <v>4</v>
      </c>
      <c r="P7">
        <v>2</v>
      </c>
      <c r="Q7">
        <v>6</v>
      </c>
      <c r="R7">
        <v>5</v>
      </c>
      <c r="S7" s="1" t="s">
        <v>1786</v>
      </c>
      <c r="T7" s="3">
        <v>43128</v>
      </c>
      <c r="U7" s="3">
        <v>43128</v>
      </c>
      <c r="V7" s="1" t="s">
        <v>1787</v>
      </c>
      <c r="W7" s="1" t="s">
        <v>1788</v>
      </c>
      <c r="X7" s="1" t="s">
        <v>978</v>
      </c>
      <c r="Y7" s="1" t="s">
        <v>978</v>
      </c>
      <c r="Z7" s="1" t="s">
        <v>978</v>
      </c>
      <c r="AA7" s="1" t="s">
        <v>1791</v>
      </c>
      <c r="AB7" s="1" t="s">
        <v>1432</v>
      </c>
      <c r="AC7">
        <v>4</v>
      </c>
      <c r="AD7">
        <v>2</v>
      </c>
      <c r="AE7">
        <v>6</v>
      </c>
      <c r="AF7">
        <v>5</v>
      </c>
      <c r="AG7" s="1" t="s">
        <v>1786</v>
      </c>
      <c r="AH7" s="3">
        <v>43128</v>
      </c>
      <c r="AI7" s="3">
        <v>43128</v>
      </c>
      <c r="AJ7" s="1" t="s">
        <v>1787</v>
      </c>
      <c r="AK7" s="1" t="s">
        <v>1788</v>
      </c>
      <c r="AL7" s="1" t="s">
        <v>978</v>
      </c>
      <c r="AM7" s="1" t="s">
        <v>978</v>
      </c>
      <c r="AN7" s="1" t="s">
        <v>978</v>
      </c>
      <c r="AO7" s="3">
        <v>43101</v>
      </c>
      <c r="AP7" s="1" t="s">
        <v>1789</v>
      </c>
      <c r="AQ7">
        <v>2</v>
      </c>
    </row>
    <row r="8" spans="1:43" x14ac:dyDescent="0.25">
      <c r="A8" s="1" t="s">
        <v>984</v>
      </c>
      <c r="B8" s="1" t="s">
        <v>1780</v>
      </c>
      <c r="C8" s="1" t="s">
        <v>1781</v>
      </c>
      <c r="D8" s="1" t="s">
        <v>1780</v>
      </c>
      <c r="E8" s="1" t="s">
        <v>984</v>
      </c>
      <c r="F8" s="1" t="s">
        <v>984</v>
      </c>
      <c r="G8" s="1" t="s">
        <v>984</v>
      </c>
      <c r="H8" s="1" t="s">
        <v>1792</v>
      </c>
      <c r="I8" s="1" t="s">
        <v>984</v>
      </c>
      <c r="J8" s="1" t="s">
        <v>984</v>
      </c>
      <c r="K8" s="1" t="s">
        <v>984</v>
      </c>
      <c r="L8" s="1" t="s">
        <v>1783</v>
      </c>
      <c r="M8" s="1" t="s">
        <v>1791</v>
      </c>
      <c r="N8" s="1" t="s">
        <v>1793</v>
      </c>
      <c r="O8">
        <v>0</v>
      </c>
      <c r="P8">
        <v>2</v>
      </c>
      <c r="Q8">
        <v>2</v>
      </c>
      <c r="R8">
        <v>1</v>
      </c>
      <c r="S8" s="1" t="s">
        <v>1786</v>
      </c>
      <c r="T8" s="3">
        <v>43128</v>
      </c>
      <c r="U8" s="3">
        <v>43128</v>
      </c>
      <c r="V8" s="1" t="s">
        <v>1787</v>
      </c>
      <c r="W8" s="1" t="s">
        <v>1788</v>
      </c>
      <c r="X8" s="1" t="s">
        <v>978</v>
      </c>
      <c r="Y8" s="1" t="s">
        <v>978</v>
      </c>
      <c r="Z8" s="1" t="s">
        <v>978</v>
      </c>
      <c r="AA8" s="1" t="s">
        <v>1791</v>
      </c>
      <c r="AB8" s="1" t="s">
        <v>1793</v>
      </c>
      <c r="AC8">
        <v>0</v>
      </c>
      <c r="AD8">
        <v>2</v>
      </c>
      <c r="AE8">
        <v>2</v>
      </c>
      <c r="AF8">
        <v>1</v>
      </c>
      <c r="AG8" s="1" t="s">
        <v>1786</v>
      </c>
      <c r="AH8" s="3">
        <v>43128</v>
      </c>
      <c r="AI8" s="3">
        <v>43128</v>
      </c>
      <c r="AJ8" s="1" t="s">
        <v>1787</v>
      </c>
      <c r="AK8" s="1" t="s">
        <v>1788</v>
      </c>
      <c r="AL8" s="1" t="s">
        <v>978</v>
      </c>
      <c r="AM8" s="1" t="s">
        <v>978</v>
      </c>
      <c r="AN8" s="1" t="s">
        <v>978</v>
      </c>
      <c r="AO8" s="3">
        <v>43101</v>
      </c>
      <c r="AP8" s="1" t="s">
        <v>1789</v>
      </c>
      <c r="AQ8">
        <v>3</v>
      </c>
    </row>
    <row r="9" spans="1:43" x14ac:dyDescent="0.25">
      <c r="A9" s="1" t="s">
        <v>984</v>
      </c>
      <c r="B9" s="1" t="s">
        <v>1780</v>
      </c>
      <c r="C9" s="1" t="s">
        <v>1781</v>
      </c>
      <c r="D9" s="1" t="s">
        <v>1780</v>
      </c>
      <c r="E9" s="1" t="s">
        <v>984</v>
      </c>
      <c r="F9" s="1" t="s">
        <v>984</v>
      </c>
      <c r="G9" s="1" t="s">
        <v>984</v>
      </c>
      <c r="H9" s="1" t="s">
        <v>1794</v>
      </c>
      <c r="I9" s="1" t="s">
        <v>984</v>
      </c>
      <c r="J9" s="1" t="s">
        <v>984</v>
      </c>
      <c r="K9" s="1" t="s">
        <v>984</v>
      </c>
      <c r="L9" s="1" t="s">
        <v>1783</v>
      </c>
      <c r="M9" s="1" t="s">
        <v>1791</v>
      </c>
      <c r="N9" s="1" t="s">
        <v>1527</v>
      </c>
      <c r="O9">
        <v>5</v>
      </c>
      <c r="P9">
        <v>4</v>
      </c>
      <c r="Q9">
        <v>9</v>
      </c>
      <c r="R9">
        <v>5</v>
      </c>
      <c r="S9" s="1" t="s">
        <v>1786</v>
      </c>
      <c r="T9" s="3">
        <v>43128</v>
      </c>
      <c r="U9" s="3">
        <v>43128</v>
      </c>
      <c r="V9" s="1" t="s">
        <v>1787</v>
      </c>
      <c r="W9" s="1" t="s">
        <v>1788</v>
      </c>
      <c r="X9" s="1" t="s">
        <v>978</v>
      </c>
      <c r="Y9" s="1" t="s">
        <v>978</v>
      </c>
      <c r="Z9" s="1" t="s">
        <v>978</v>
      </c>
      <c r="AA9" s="1" t="s">
        <v>1791</v>
      </c>
      <c r="AB9" s="1" t="s">
        <v>1527</v>
      </c>
      <c r="AC9">
        <v>5</v>
      </c>
      <c r="AD9">
        <v>4</v>
      </c>
      <c r="AE9">
        <v>9</v>
      </c>
      <c r="AF9">
        <v>5</v>
      </c>
      <c r="AG9" s="1" t="s">
        <v>1786</v>
      </c>
      <c r="AH9" s="3">
        <v>43128</v>
      </c>
      <c r="AI9" s="3">
        <v>43128</v>
      </c>
      <c r="AJ9" s="1" t="s">
        <v>1787</v>
      </c>
      <c r="AK9" s="1" t="s">
        <v>1788</v>
      </c>
      <c r="AL9" s="1" t="s">
        <v>978</v>
      </c>
      <c r="AM9" s="1" t="s">
        <v>978</v>
      </c>
      <c r="AN9" s="1" t="s">
        <v>978</v>
      </c>
      <c r="AO9" s="3">
        <v>43101</v>
      </c>
      <c r="AP9" s="1" t="s">
        <v>1789</v>
      </c>
      <c r="AQ9">
        <v>4</v>
      </c>
    </row>
    <row r="10" spans="1:43" x14ac:dyDescent="0.25">
      <c r="A10" s="1" t="s">
        <v>984</v>
      </c>
      <c r="B10" s="1" t="s">
        <v>1780</v>
      </c>
      <c r="C10" s="1" t="s">
        <v>1781</v>
      </c>
      <c r="D10" s="1" t="s">
        <v>1780</v>
      </c>
      <c r="E10" s="1" t="s">
        <v>984</v>
      </c>
      <c r="F10" s="1" t="s">
        <v>984</v>
      </c>
      <c r="G10" s="1" t="s">
        <v>984</v>
      </c>
      <c r="H10" s="1" t="s">
        <v>1795</v>
      </c>
      <c r="I10" s="1" t="s">
        <v>984</v>
      </c>
      <c r="J10" s="1" t="s">
        <v>984</v>
      </c>
      <c r="K10" s="1" t="s">
        <v>984</v>
      </c>
      <c r="L10" s="1" t="s">
        <v>1783</v>
      </c>
      <c r="M10" s="1" t="s">
        <v>1791</v>
      </c>
      <c r="N10" s="1" t="s">
        <v>1524</v>
      </c>
      <c r="O10">
        <v>1</v>
      </c>
      <c r="P10">
        <v>8</v>
      </c>
      <c r="Q10">
        <v>9</v>
      </c>
      <c r="R10">
        <v>7</v>
      </c>
      <c r="S10" s="1" t="s">
        <v>1786</v>
      </c>
      <c r="T10" s="3">
        <v>43128</v>
      </c>
      <c r="U10" s="3">
        <v>43128</v>
      </c>
      <c r="V10" s="1" t="s">
        <v>1787</v>
      </c>
      <c r="W10" s="1" t="s">
        <v>1788</v>
      </c>
      <c r="X10" s="1" t="s">
        <v>978</v>
      </c>
      <c r="Y10" s="1" t="s">
        <v>978</v>
      </c>
      <c r="Z10" s="1" t="s">
        <v>978</v>
      </c>
      <c r="AA10" s="1" t="s">
        <v>1791</v>
      </c>
      <c r="AB10" s="1" t="s">
        <v>1524</v>
      </c>
      <c r="AC10">
        <v>1</v>
      </c>
      <c r="AD10">
        <v>8</v>
      </c>
      <c r="AE10">
        <v>9</v>
      </c>
      <c r="AF10">
        <v>7</v>
      </c>
      <c r="AG10" s="1" t="s">
        <v>1786</v>
      </c>
      <c r="AH10" s="3">
        <v>43128</v>
      </c>
      <c r="AI10" s="3">
        <v>43128</v>
      </c>
      <c r="AJ10" s="1" t="s">
        <v>1787</v>
      </c>
      <c r="AK10" s="1" t="s">
        <v>1788</v>
      </c>
      <c r="AL10" s="1" t="s">
        <v>978</v>
      </c>
      <c r="AM10" s="1" t="s">
        <v>978</v>
      </c>
      <c r="AN10" s="1" t="s">
        <v>978</v>
      </c>
      <c r="AO10" s="3">
        <v>43101</v>
      </c>
      <c r="AP10" s="1" t="s">
        <v>1789</v>
      </c>
      <c r="AQ10">
        <v>5</v>
      </c>
    </row>
    <row r="11" spans="1:43" x14ac:dyDescent="0.25">
      <c r="A11" s="1" t="s">
        <v>984</v>
      </c>
      <c r="B11" s="1" t="s">
        <v>1780</v>
      </c>
      <c r="C11" s="1" t="s">
        <v>1781</v>
      </c>
      <c r="D11" s="1" t="s">
        <v>1780</v>
      </c>
      <c r="E11" s="1" t="s">
        <v>984</v>
      </c>
      <c r="F11" s="1" t="s">
        <v>984</v>
      </c>
      <c r="G11" s="1" t="s">
        <v>984</v>
      </c>
      <c r="H11" s="1" t="s">
        <v>1796</v>
      </c>
      <c r="I11" s="1" t="s">
        <v>984</v>
      </c>
      <c r="J11" s="1" t="s">
        <v>984</v>
      </c>
      <c r="K11" s="1" t="s">
        <v>984</v>
      </c>
      <c r="L11" s="1" t="s">
        <v>1783</v>
      </c>
      <c r="M11" s="1" t="s">
        <v>1791</v>
      </c>
      <c r="N11" s="1" t="s">
        <v>1603</v>
      </c>
      <c r="O11">
        <v>0</v>
      </c>
      <c r="P11">
        <v>12</v>
      </c>
      <c r="Q11">
        <v>12</v>
      </c>
      <c r="R11">
        <v>6</v>
      </c>
      <c r="S11" s="1" t="s">
        <v>1786</v>
      </c>
      <c r="T11" s="3">
        <v>43128</v>
      </c>
      <c r="U11" s="3">
        <v>43128</v>
      </c>
      <c r="V11" s="1" t="s">
        <v>1787</v>
      </c>
      <c r="W11" s="1" t="s">
        <v>1788</v>
      </c>
      <c r="X11" s="1" t="s">
        <v>978</v>
      </c>
      <c r="Y11" s="1" t="s">
        <v>978</v>
      </c>
      <c r="Z11" s="1" t="s">
        <v>978</v>
      </c>
      <c r="AA11" s="1" t="s">
        <v>1791</v>
      </c>
      <c r="AB11" s="1" t="s">
        <v>1603</v>
      </c>
      <c r="AC11">
        <v>0</v>
      </c>
      <c r="AD11">
        <v>12</v>
      </c>
      <c r="AE11">
        <v>12</v>
      </c>
      <c r="AF11">
        <v>6</v>
      </c>
      <c r="AG11" s="1" t="s">
        <v>1786</v>
      </c>
      <c r="AH11" s="3">
        <v>43128</v>
      </c>
      <c r="AI11" s="3">
        <v>43128</v>
      </c>
      <c r="AJ11" s="1" t="s">
        <v>1787</v>
      </c>
      <c r="AK11" s="1" t="s">
        <v>1788</v>
      </c>
      <c r="AL11" s="1" t="s">
        <v>978</v>
      </c>
      <c r="AM11" s="1" t="s">
        <v>978</v>
      </c>
      <c r="AN11" s="1" t="s">
        <v>978</v>
      </c>
      <c r="AO11" s="3">
        <v>43101</v>
      </c>
      <c r="AP11" s="1" t="s">
        <v>1789</v>
      </c>
      <c r="AQ11">
        <v>6</v>
      </c>
    </row>
    <row r="12" spans="1:43" x14ac:dyDescent="0.25">
      <c r="A12" s="1" t="s">
        <v>984</v>
      </c>
      <c r="B12" s="1" t="s">
        <v>1780</v>
      </c>
      <c r="C12" s="1" t="s">
        <v>1781</v>
      </c>
      <c r="D12" s="1" t="s">
        <v>1780</v>
      </c>
      <c r="E12" s="1" t="s">
        <v>984</v>
      </c>
      <c r="F12" s="1" t="s">
        <v>984</v>
      </c>
      <c r="G12" s="1" t="s">
        <v>984</v>
      </c>
      <c r="H12" s="1" t="s">
        <v>1796</v>
      </c>
      <c r="I12" s="1" t="s">
        <v>984</v>
      </c>
      <c r="J12" s="1" t="s">
        <v>984</v>
      </c>
      <c r="K12" s="1" t="s">
        <v>984</v>
      </c>
      <c r="L12" s="1" t="s">
        <v>1783</v>
      </c>
      <c r="M12" s="1" t="s">
        <v>1791</v>
      </c>
      <c r="N12" s="1" t="s">
        <v>1603</v>
      </c>
      <c r="O12">
        <v>0</v>
      </c>
      <c r="P12">
        <v>12</v>
      </c>
      <c r="Q12">
        <v>12</v>
      </c>
      <c r="R12">
        <v>6</v>
      </c>
      <c r="S12" s="1" t="s">
        <v>1786</v>
      </c>
      <c r="T12" s="3">
        <v>43128</v>
      </c>
      <c r="U12" s="3">
        <v>43128</v>
      </c>
      <c r="V12" s="1" t="s">
        <v>1787</v>
      </c>
      <c r="W12" s="1" t="s">
        <v>1788</v>
      </c>
      <c r="X12" s="1" t="s">
        <v>978</v>
      </c>
      <c r="Y12" s="1" t="s">
        <v>978</v>
      </c>
      <c r="Z12" s="1" t="s">
        <v>978</v>
      </c>
      <c r="AA12" s="1" t="s">
        <v>1791</v>
      </c>
      <c r="AB12" s="1" t="s">
        <v>1603</v>
      </c>
      <c r="AC12">
        <v>0</v>
      </c>
      <c r="AD12">
        <v>12</v>
      </c>
      <c r="AE12">
        <v>12</v>
      </c>
      <c r="AF12">
        <v>6</v>
      </c>
      <c r="AG12" s="1" t="s">
        <v>1786</v>
      </c>
      <c r="AH12" s="3">
        <v>43128</v>
      </c>
      <c r="AI12" s="3">
        <v>43128</v>
      </c>
      <c r="AJ12" s="1" t="s">
        <v>1787</v>
      </c>
      <c r="AK12" s="1" t="s">
        <v>1788</v>
      </c>
      <c r="AL12" s="1" t="s">
        <v>978</v>
      </c>
      <c r="AM12" s="1" t="s">
        <v>978</v>
      </c>
      <c r="AN12" s="1" t="s">
        <v>978</v>
      </c>
      <c r="AO12" s="3">
        <v>43101</v>
      </c>
      <c r="AP12" s="1" t="s">
        <v>1789</v>
      </c>
      <c r="AQ12">
        <v>6</v>
      </c>
    </row>
    <row r="13" spans="1:43" x14ac:dyDescent="0.25">
      <c r="A13" s="1" t="s">
        <v>984</v>
      </c>
      <c r="B13" s="1" t="s">
        <v>1780</v>
      </c>
      <c r="C13" s="1" t="s">
        <v>1781</v>
      </c>
      <c r="D13" s="1" t="s">
        <v>1780</v>
      </c>
      <c r="E13" s="1" t="s">
        <v>984</v>
      </c>
      <c r="F13" s="1" t="s">
        <v>984</v>
      </c>
      <c r="G13" s="1" t="s">
        <v>984</v>
      </c>
      <c r="H13" s="1" t="s">
        <v>1797</v>
      </c>
      <c r="I13" s="1" t="s">
        <v>984</v>
      </c>
      <c r="J13" s="1" t="s">
        <v>984</v>
      </c>
      <c r="K13" s="1" t="s">
        <v>984</v>
      </c>
      <c r="L13" s="1" t="s">
        <v>1783</v>
      </c>
      <c r="M13" s="1" t="s">
        <v>1798</v>
      </c>
      <c r="N13" s="1" t="s">
        <v>1799</v>
      </c>
      <c r="O13">
        <v>0</v>
      </c>
      <c r="P13">
        <v>4</v>
      </c>
      <c r="Q13">
        <v>4</v>
      </c>
      <c r="R13">
        <v>2</v>
      </c>
      <c r="S13" s="1" t="s">
        <v>1786</v>
      </c>
      <c r="T13" s="3">
        <v>43128</v>
      </c>
      <c r="U13" s="3">
        <v>43128</v>
      </c>
      <c r="V13" s="1" t="s">
        <v>1787</v>
      </c>
      <c r="W13" s="1" t="s">
        <v>1788</v>
      </c>
      <c r="X13" s="1" t="s">
        <v>978</v>
      </c>
      <c r="Y13" s="1" t="s">
        <v>978</v>
      </c>
      <c r="Z13" s="1" t="s">
        <v>978</v>
      </c>
      <c r="AA13" s="1" t="s">
        <v>1798</v>
      </c>
      <c r="AB13" s="1" t="s">
        <v>1799</v>
      </c>
      <c r="AC13">
        <v>0</v>
      </c>
      <c r="AD13">
        <v>4</v>
      </c>
      <c r="AE13">
        <v>4</v>
      </c>
      <c r="AF13">
        <v>2</v>
      </c>
      <c r="AG13" s="1" t="s">
        <v>1786</v>
      </c>
      <c r="AH13" s="3">
        <v>43128</v>
      </c>
      <c r="AI13" s="3">
        <v>43128</v>
      </c>
      <c r="AJ13" s="1" t="s">
        <v>1787</v>
      </c>
      <c r="AK13" s="1" t="s">
        <v>1788</v>
      </c>
      <c r="AL13" s="1" t="s">
        <v>978</v>
      </c>
      <c r="AM13" s="1" t="s">
        <v>978</v>
      </c>
      <c r="AN13" s="1" t="s">
        <v>978</v>
      </c>
      <c r="AO13" s="3">
        <v>43101</v>
      </c>
      <c r="AP13" s="1" t="s">
        <v>1789</v>
      </c>
      <c r="AQ13">
        <v>6</v>
      </c>
    </row>
    <row r="14" spans="1:43" x14ac:dyDescent="0.25">
      <c r="A14" s="1" t="s">
        <v>984</v>
      </c>
      <c r="B14" s="1" t="s">
        <v>1780</v>
      </c>
      <c r="C14" s="1" t="s">
        <v>1781</v>
      </c>
      <c r="D14" s="1" t="s">
        <v>1780</v>
      </c>
      <c r="E14" s="1" t="s">
        <v>984</v>
      </c>
      <c r="F14" s="1" t="s">
        <v>984</v>
      </c>
      <c r="G14" s="1" t="s">
        <v>984</v>
      </c>
      <c r="H14" s="1" t="s">
        <v>1797</v>
      </c>
      <c r="I14" s="1" t="s">
        <v>984</v>
      </c>
      <c r="J14" s="1" t="s">
        <v>984</v>
      </c>
      <c r="K14" s="1" t="s">
        <v>984</v>
      </c>
      <c r="L14" s="1" t="s">
        <v>1783</v>
      </c>
      <c r="M14" s="1" t="s">
        <v>1798</v>
      </c>
      <c r="N14" s="1" t="s">
        <v>1799</v>
      </c>
      <c r="O14">
        <v>0</v>
      </c>
      <c r="P14">
        <v>4</v>
      </c>
      <c r="Q14">
        <v>4</v>
      </c>
      <c r="R14">
        <v>2</v>
      </c>
      <c r="S14" s="1" t="s">
        <v>1786</v>
      </c>
      <c r="T14" s="3">
        <v>43128</v>
      </c>
      <c r="U14" s="3">
        <v>43128</v>
      </c>
      <c r="V14" s="1" t="s">
        <v>1787</v>
      </c>
      <c r="W14" s="1" t="s">
        <v>1788</v>
      </c>
      <c r="X14" s="1" t="s">
        <v>978</v>
      </c>
      <c r="Y14" s="1" t="s">
        <v>978</v>
      </c>
      <c r="Z14" s="1" t="s">
        <v>978</v>
      </c>
      <c r="AA14" s="1" t="s">
        <v>1798</v>
      </c>
      <c r="AB14" s="1" t="s">
        <v>1799</v>
      </c>
      <c r="AC14">
        <v>0</v>
      </c>
      <c r="AD14">
        <v>4</v>
      </c>
      <c r="AE14">
        <v>4</v>
      </c>
      <c r="AF14">
        <v>2</v>
      </c>
      <c r="AG14" s="1" t="s">
        <v>1786</v>
      </c>
      <c r="AH14" s="3">
        <v>43128</v>
      </c>
      <c r="AI14" s="3">
        <v>43128</v>
      </c>
      <c r="AJ14" s="1" t="s">
        <v>1787</v>
      </c>
      <c r="AK14" s="1" t="s">
        <v>1788</v>
      </c>
      <c r="AL14" s="1" t="s">
        <v>978</v>
      </c>
      <c r="AM14" s="1" t="s">
        <v>978</v>
      </c>
      <c r="AN14" s="1" t="s">
        <v>978</v>
      </c>
      <c r="AO14" s="3">
        <v>43101</v>
      </c>
      <c r="AP14" s="1" t="s">
        <v>1789</v>
      </c>
      <c r="AQ14">
        <v>7</v>
      </c>
    </row>
    <row r="15" spans="1:43" x14ac:dyDescent="0.25">
      <c r="A15" s="1" t="s">
        <v>984</v>
      </c>
      <c r="B15" s="1" t="s">
        <v>1780</v>
      </c>
      <c r="C15" s="1" t="s">
        <v>1781</v>
      </c>
      <c r="D15" s="1" t="s">
        <v>1780</v>
      </c>
      <c r="E15" s="1" t="s">
        <v>984</v>
      </c>
      <c r="F15" s="1" t="s">
        <v>984</v>
      </c>
      <c r="G15" s="1" t="s">
        <v>984</v>
      </c>
      <c r="H15" s="1" t="s">
        <v>1800</v>
      </c>
      <c r="I15" s="1" t="s">
        <v>984</v>
      </c>
      <c r="J15" s="1" t="s">
        <v>984</v>
      </c>
      <c r="K15" s="1" t="s">
        <v>984</v>
      </c>
      <c r="L15" s="1" t="s">
        <v>1783</v>
      </c>
      <c r="M15" s="1" t="s">
        <v>1798</v>
      </c>
      <c r="N15" s="1" t="s">
        <v>1801</v>
      </c>
      <c r="O15">
        <v>2</v>
      </c>
      <c r="P15">
        <v>0</v>
      </c>
      <c r="Q15">
        <v>2</v>
      </c>
      <c r="R15">
        <v>1</v>
      </c>
      <c r="S15" s="1" t="s">
        <v>1786</v>
      </c>
      <c r="T15" s="3">
        <v>43128</v>
      </c>
      <c r="U15" s="3">
        <v>43128</v>
      </c>
      <c r="V15" s="1" t="s">
        <v>1787</v>
      </c>
      <c r="W15" s="1" t="s">
        <v>1788</v>
      </c>
      <c r="X15" s="1" t="s">
        <v>978</v>
      </c>
      <c r="Y15" s="1" t="s">
        <v>978</v>
      </c>
      <c r="Z15" s="1" t="s">
        <v>978</v>
      </c>
      <c r="AA15" s="1" t="s">
        <v>1798</v>
      </c>
      <c r="AB15" s="1" t="s">
        <v>1801</v>
      </c>
      <c r="AC15">
        <v>2</v>
      </c>
      <c r="AD15">
        <v>0</v>
      </c>
      <c r="AE15">
        <v>2</v>
      </c>
      <c r="AF15">
        <v>1</v>
      </c>
      <c r="AG15" s="1" t="s">
        <v>1786</v>
      </c>
      <c r="AH15" s="3">
        <v>43128</v>
      </c>
      <c r="AI15" s="3">
        <v>43128</v>
      </c>
      <c r="AJ15" s="1" t="s">
        <v>1787</v>
      </c>
      <c r="AK15" s="1" t="s">
        <v>1788</v>
      </c>
      <c r="AL15" s="1" t="s">
        <v>978</v>
      </c>
      <c r="AM15" s="1" t="s">
        <v>978</v>
      </c>
      <c r="AN15" s="1" t="s">
        <v>978</v>
      </c>
      <c r="AO15" s="3">
        <v>43101</v>
      </c>
      <c r="AP15" s="1" t="s">
        <v>1789</v>
      </c>
      <c r="AQ15">
        <v>8</v>
      </c>
    </row>
    <row r="16" spans="1:43" x14ac:dyDescent="0.25">
      <c r="A16" s="1" t="s">
        <v>984</v>
      </c>
      <c r="B16" s="1" t="s">
        <v>1780</v>
      </c>
      <c r="C16" s="1" t="s">
        <v>1781</v>
      </c>
      <c r="D16" s="1" t="s">
        <v>1780</v>
      </c>
      <c r="E16" s="1" t="s">
        <v>984</v>
      </c>
      <c r="F16" s="1" t="s">
        <v>984</v>
      </c>
      <c r="G16" s="1" t="s">
        <v>984</v>
      </c>
      <c r="H16" s="1" t="s">
        <v>1800</v>
      </c>
      <c r="I16" s="1" t="s">
        <v>984</v>
      </c>
      <c r="J16" s="1" t="s">
        <v>984</v>
      </c>
      <c r="K16" s="1" t="s">
        <v>984</v>
      </c>
      <c r="L16" s="1" t="s">
        <v>1783</v>
      </c>
      <c r="M16" s="1" t="s">
        <v>1798</v>
      </c>
      <c r="N16" s="1" t="s">
        <v>1801</v>
      </c>
      <c r="O16">
        <v>2</v>
      </c>
      <c r="P16">
        <v>0</v>
      </c>
      <c r="Q16">
        <v>2</v>
      </c>
      <c r="R16">
        <v>1</v>
      </c>
      <c r="S16" s="1" t="s">
        <v>1786</v>
      </c>
      <c r="T16" s="3">
        <v>43128</v>
      </c>
      <c r="U16" s="3">
        <v>43128</v>
      </c>
      <c r="V16" s="1" t="s">
        <v>1787</v>
      </c>
      <c r="W16" s="1" t="s">
        <v>1788</v>
      </c>
      <c r="X16" s="1" t="s">
        <v>978</v>
      </c>
      <c r="Y16" s="1" t="s">
        <v>978</v>
      </c>
      <c r="Z16" s="1" t="s">
        <v>978</v>
      </c>
      <c r="AA16" s="1" t="s">
        <v>1798</v>
      </c>
      <c r="AB16" s="1" t="s">
        <v>1801</v>
      </c>
      <c r="AC16">
        <v>2</v>
      </c>
      <c r="AD16">
        <v>0</v>
      </c>
      <c r="AE16">
        <v>2</v>
      </c>
      <c r="AF16">
        <v>1</v>
      </c>
      <c r="AG16" s="1" t="s">
        <v>1786</v>
      </c>
      <c r="AH16" s="3">
        <v>43128</v>
      </c>
      <c r="AI16" s="3">
        <v>43128</v>
      </c>
      <c r="AJ16" s="1" t="s">
        <v>1787</v>
      </c>
      <c r="AK16" s="1" t="s">
        <v>1788</v>
      </c>
      <c r="AL16" s="1" t="s">
        <v>978</v>
      </c>
      <c r="AM16" s="1" t="s">
        <v>978</v>
      </c>
      <c r="AN16" s="1" t="s">
        <v>978</v>
      </c>
      <c r="AO16" s="3">
        <v>43101</v>
      </c>
      <c r="AP16" s="1" t="s">
        <v>1789</v>
      </c>
      <c r="AQ16">
        <v>8</v>
      </c>
    </row>
    <row r="17" spans="1:43" x14ac:dyDescent="0.25">
      <c r="A17" s="1" t="s">
        <v>984</v>
      </c>
      <c r="B17" s="1" t="s">
        <v>1780</v>
      </c>
      <c r="C17" s="1" t="s">
        <v>1781</v>
      </c>
      <c r="D17" s="1" t="s">
        <v>1780</v>
      </c>
      <c r="E17" s="1" t="s">
        <v>984</v>
      </c>
      <c r="F17" s="1" t="s">
        <v>984</v>
      </c>
      <c r="G17" s="1" t="s">
        <v>984</v>
      </c>
      <c r="H17" s="1" t="s">
        <v>1802</v>
      </c>
      <c r="I17" s="1" t="s">
        <v>984</v>
      </c>
      <c r="J17" s="1" t="s">
        <v>984</v>
      </c>
      <c r="K17" s="1" t="s">
        <v>984</v>
      </c>
      <c r="L17" s="1" t="s">
        <v>1783</v>
      </c>
      <c r="M17" s="1" t="s">
        <v>1803</v>
      </c>
      <c r="N17" s="1" t="s">
        <v>1405</v>
      </c>
      <c r="O17">
        <v>7</v>
      </c>
      <c r="P17">
        <v>11</v>
      </c>
      <c r="Q17">
        <v>18</v>
      </c>
      <c r="R17">
        <v>9</v>
      </c>
      <c r="S17" s="1" t="s">
        <v>1786</v>
      </c>
      <c r="T17" s="3">
        <v>43128</v>
      </c>
      <c r="U17" s="3">
        <v>43128</v>
      </c>
      <c r="V17" s="1" t="s">
        <v>1787</v>
      </c>
      <c r="W17" s="1" t="s">
        <v>1788</v>
      </c>
      <c r="X17" s="1" t="s">
        <v>978</v>
      </c>
      <c r="Y17" s="1" t="s">
        <v>978</v>
      </c>
      <c r="Z17" s="1" t="s">
        <v>978</v>
      </c>
      <c r="AA17" s="1" t="s">
        <v>1803</v>
      </c>
      <c r="AB17" s="1" t="s">
        <v>1405</v>
      </c>
      <c r="AC17">
        <v>7</v>
      </c>
      <c r="AD17">
        <v>11</v>
      </c>
      <c r="AE17">
        <v>18</v>
      </c>
      <c r="AF17">
        <v>9</v>
      </c>
      <c r="AG17" s="1" t="s">
        <v>1786</v>
      </c>
      <c r="AH17" s="3">
        <v>43128</v>
      </c>
      <c r="AI17" s="3">
        <v>43128</v>
      </c>
      <c r="AJ17" s="1" t="s">
        <v>1787</v>
      </c>
      <c r="AK17" s="1" t="s">
        <v>1788</v>
      </c>
      <c r="AL17" s="1" t="s">
        <v>978</v>
      </c>
      <c r="AM17" s="1" t="s">
        <v>978</v>
      </c>
      <c r="AN17" s="1" t="s">
        <v>978</v>
      </c>
      <c r="AO17" s="3">
        <v>43101</v>
      </c>
      <c r="AP17" s="1" t="s">
        <v>1789</v>
      </c>
      <c r="AQ17">
        <v>8</v>
      </c>
    </row>
    <row r="18" spans="1:43" x14ac:dyDescent="0.25">
      <c r="A18" s="1" t="s">
        <v>984</v>
      </c>
      <c r="B18" s="1" t="s">
        <v>1780</v>
      </c>
      <c r="C18" s="1" t="s">
        <v>1781</v>
      </c>
      <c r="D18" s="1" t="s">
        <v>1780</v>
      </c>
      <c r="E18" s="1" t="s">
        <v>984</v>
      </c>
      <c r="F18" s="1" t="s">
        <v>984</v>
      </c>
      <c r="G18" s="1" t="s">
        <v>984</v>
      </c>
      <c r="H18" s="1" t="s">
        <v>1802</v>
      </c>
      <c r="I18" s="1" t="s">
        <v>984</v>
      </c>
      <c r="J18" s="1" t="s">
        <v>984</v>
      </c>
      <c r="K18" s="1" t="s">
        <v>984</v>
      </c>
      <c r="L18" s="1" t="s">
        <v>1783</v>
      </c>
      <c r="M18" s="1" t="s">
        <v>1803</v>
      </c>
      <c r="N18" s="1" t="s">
        <v>1405</v>
      </c>
      <c r="O18">
        <v>7</v>
      </c>
      <c r="P18">
        <v>11</v>
      </c>
      <c r="Q18">
        <v>18</v>
      </c>
      <c r="R18">
        <v>9</v>
      </c>
      <c r="S18" s="1" t="s">
        <v>1786</v>
      </c>
      <c r="T18" s="3">
        <v>43128</v>
      </c>
      <c r="U18" s="3">
        <v>43128</v>
      </c>
      <c r="V18" s="1" t="s">
        <v>1787</v>
      </c>
      <c r="W18" s="1" t="s">
        <v>1788</v>
      </c>
      <c r="X18" s="1" t="s">
        <v>978</v>
      </c>
      <c r="Y18" s="1" t="s">
        <v>978</v>
      </c>
      <c r="Z18" s="1" t="s">
        <v>978</v>
      </c>
      <c r="AA18" s="1" t="s">
        <v>1803</v>
      </c>
      <c r="AB18" s="1" t="s">
        <v>1405</v>
      </c>
      <c r="AC18">
        <v>7</v>
      </c>
      <c r="AD18">
        <v>11</v>
      </c>
      <c r="AE18">
        <v>18</v>
      </c>
      <c r="AF18">
        <v>9</v>
      </c>
      <c r="AG18" s="1" t="s">
        <v>1786</v>
      </c>
      <c r="AH18" s="3">
        <v>43128</v>
      </c>
      <c r="AI18" s="3">
        <v>43128</v>
      </c>
      <c r="AJ18" s="1" t="s">
        <v>1787</v>
      </c>
      <c r="AK18" s="1" t="s">
        <v>1788</v>
      </c>
      <c r="AL18" s="1" t="s">
        <v>978</v>
      </c>
      <c r="AM18" s="1" t="s">
        <v>978</v>
      </c>
      <c r="AN18" s="1" t="s">
        <v>978</v>
      </c>
      <c r="AO18" s="3">
        <v>43101</v>
      </c>
      <c r="AP18" s="1" t="s">
        <v>1789</v>
      </c>
      <c r="AQ18">
        <v>9</v>
      </c>
    </row>
    <row r="19" spans="1:43" x14ac:dyDescent="0.25">
      <c r="A19" s="1" t="s">
        <v>984</v>
      </c>
      <c r="B19" s="1" t="s">
        <v>1780</v>
      </c>
      <c r="C19" s="1" t="s">
        <v>1781</v>
      </c>
      <c r="D19" s="1" t="s">
        <v>1780</v>
      </c>
      <c r="E19" s="1" t="s">
        <v>984</v>
      </c>
      <c r="F19" s="1" t="s">
        <v>984</v>
      </c>
      <c r="G19" s="1" t="s">
        <v>984</v>
      </c>
      <c r="H19" s="1" t="s">
        <v>1804</v>
      </c>
      <c r="I19" s="1" t="s">
        <v>984</v>
      </c>
      <c r="J19" s="1" t="s">
        <v>984</v>
      </c>
      <c r="K19" s="1" t="s">
        <v>984</v>
      </c>
      <c r="L19" s="1" t="s">
        <v>1783</v>
      </c>
      <c r="M19" s="1" t="s">
        <v>1803</v>
      </c>
      <c r="N19" s="1" t="s">
        <v>1669</v>
      </c>
      <c r="O19">
        <v>2</v>
      </c>
      <c r="P19">
        <v>9</v>
      </c>
      <c r="Q19">
        <v>11</v>
      </c>
      <c r="R19">
        <v>6</v>
      </c>
      <c r="S19" s="1" t="s">
        <v>1786</v>
      </c>
      <c r="T19" s="3">
        <v>43128</v>
      </c>
      <c r="U19" s="3">
        <v>43128</v>
      </c>
      <c r="V19" s="1" t="s">
        <v>1787</v>
      </c>
      <c r="W19" s="1" t="s">
        <v>1788</v>
      </c>
      <c r="X19" s="1" t="s">
        <v>978</v>
      </c>
      <c r="Y19" s="1" t="s">
        <v>978</v>
      </c>
      <c r="Z19" s="1" t="s">
        <v>978</v>
      </c>
      <c r="AA19" s="1" t="s">
        <v>1803</v>
      </c>
      <c r="AB19" s="1" t="s">
        <v>1669</v>
      </c>
      <c r="AC19">
        <v>2</v>
      </c>
      <c r="AD19">
        <v>9</v>
      </c>
      <c r="AE19">
        <v>11</v>
      </c>
      <c r="AF19">
        <v>6</v>
      </c>
      <c r="AG19" s="1" t="s">
        <v>1786</v>
      </c>
      <c r="AH19" s="3">
        <v>43128</v>
      </c>
      <c r="AI19" s="3">
        <v>43128</v>
      </c>
      <c r="AJ19" s="1" t="s">
        <v>1787</v>
      </c>
      <c r="AK19" s="1" t="s">
        <v>1788</v>
      </c>
      <c r="AL19" s="1" t="s">
        <v>978</v>
      </c>
      <c r="AM19" s="1" t="s">
        <v>978</v>
      </c>
      <c r="AN19" s="1" t="s">
        <v>978</v>
      </c>
      <c r="AO19" s="3">
        <v>43101</v>
      </c>
      <c r="AP19" s="1" t="s">
        <v>1789</v>
      </c>
      <c r="AQ19">
        <v>10</v>
      </c>
    </row>
    <row r="20" spans="1:43" x14ac:dyDescent="0.25">
      <c r="A20" s="1" t="s">
        <v>984</v>
      </c>
      <c r="B20" s="1" t="s">
        <v>1780</v>
      </c>
      <c r="C20" s="1" t="s">
        <v>1781</v>
      </c>
      <c r="D20" s="1" t="s">
        <v>1780</v>
      </c>
      <c r="E20" s="1" t="s">
        <v>984</v>
      </c>
      <c r="F20" s="1" t="s">
        <v>984</v>
      </c>
      <c r="G20" s="1" t="s">
        <v>984</v>
      </c>
      <c r="H20" s="1" t="s">
        <v>1805</v>
      </c>
      <c r="I20" s="1" t="s">
        <v>984</v>
      </c>
      <c r="J20" s="1" t="s">
        <v>984</v>
      </c>
      <c r="K20" s="1" t="s">
        <v>984</v>
      </c>
      <c r="L20" s="1" t="s">
        <v>1783</v>
      </c>
      <c r="M20" s="1" t="s">
        <v>1803</v>
      </c>
      <c r="N20" s="1" t="s">
        <v>1574</v>
      </c>
      <c r="O20">
        <v>1</v>
      </c>
      <c r="P20">
        <v>6</v>
      </c>
      <c r="Q20">
        <v>7</v>
      </c>
      <c r="R20">
        <v>5</v>
      </c>
      <c r="S20" s="1" t="s">
        <v>1786</v>
      </c>
      <c r="T20" s="3">
        <v>43128</v>
      </c>
      <c r="U20" s="3">
        <v>43128</v>
      </c>
      <c r="V20" s="1" t="s">
        <v>1787</v>
      </c>
      <c r="W20" s="1" t="s">
        <v>1788</v>
      </c>
      <c r="X20" s="1" t="s">
        <v>978</v>
      </c>
      <c r="Y20" s="1" t="s">
        <v>978</v>
      </c>
      <c r="Z20" s="1" t="s">
        <v>978</v>
      </c>
      <c r="AA20" s="1" t="s">
        <v>1803</v>
      </c>
      <c r="AB20" s="1" t="s">
        <v>1574</v>
      </c>
      <c r="AC20">
        <v>1</v>
      </c>
      <c r="AD20">
        <v>6</v>
      </c>
      <c r="AE20">
        <v>7</v>
      </c>
      <c r="AF20">
        <v>5</v>
      </c>
      <c r="AG20" s="1" t="s">
        <v>1786</v>
      </c>
      <c r="AH20" s="3">
        <v>43128</v>
      </c>
      <c r="AI20" s="3">
        <v>43128</v>
      </c>
      <c r="AJ20" s="1" t="s">
        <v>1787</v>
      </c>
      <c r="AK20" s="1" t="s">
        <v>1788</v>
      </c>
      <c r="AL20" s="1" t="s">
        <v>978</v>
      </c>
      <c r="AM20" s="1" t="s">
        <v>978</v>
      </c>
      <c r="AN20" s="1" t="s">
        <v>978</v>
      </c>
      <c r="AO20" s="3">
        <v>43101</v>
      </c>
      <c r="AP20" s="1" t="s">
        <v>1789</v>
      </c>
      <c r="AQ20">
        <v>11</v>
      </c>
    </row>
    <row r="21" spans="1:43" x14ac:dyDescent="0.25">
      <c r="A21" s="1" t="s">
        <v>984</v>
      </c>
      <c r="B21" s="1" t="s">
        <v>1780</v>
      </c>
      <c r="C21" s="1" t="s">
        <v>1781</v>
      </c>
      <c r="D21" s="1" t="s">
        <v>1780</v>
      </c>
      <c r="E21" s="1" t="s">
        <v>984</v>
      </c>
      <c r="F21" s="1" t="s">
        <v>984</v>
      </c>
      <c r="G21" s="1" t="s">
        <v>984</v>
      </c>
      <c r="H21" s="1" t="s">
        <v>1805</v>
      </c>
      <c r="I21" s="1" t="s">
        <v>984</v>
      </c>
      <c r="J21" s="1" t="s">
        <v>984</v>
      </c>
      <c r="K21" s="1" t="s">
        <v>984</v>
      </c>
      <c r="L21" s="1" t="s">
        <v>1783</v>
      </c>
      <c r="M21" s="1" t="s">
        <v>1803</v>
      </c>
      <c r="N21" s="1" t="s">
        <v>1574</v>
      </c>
      <c r="O21">
        <v>1</v>
      </c>
      <c r="P21">
        <v>6</v>
      </c>
      <c r="Q21">
        <v>7</v>
      </c>
      <c r="R21">
        <v>5</v>
      </c>
      <c r="S21" s="1" t="s">
        <v>1786</v>
      </c>
      <c r="T21" s="3">
        <v>43128</v>
      </c>
      <c r="U21" s="3">
        <v>43128</v>
      </c>
      <c r="V21" s="1" t="s">
        <v>1787</v>
      </c>
      <c r="W21" s="1" t="s">
        <v>1788</v>
      </c>
      <c r="X21" s="1" t="s">
        <v>978</v>
      </c>
      <c r="Y21" s="1" t="s">
        <v>978</v>
      </c>
      <c r="Z21" s="1" t="s">
        <v>978</v>
      </c>
      <c r="AA21" s="1" t="s">
        <v>1803</v>
      </c>
      <c r="AB21" s="1" t="s">
        <v>1574</v>
      </c>
      <c r="AC21">
        <v>1</v>
      </c>
      <c r="AD21">
        <v>6</v>
      </c>
      <c r="AE21">
        <v>7</v>
      </c>
      <c r="AF21">
        <v>5</v>
      </c>
      <c r="AG21" s="1" t="s">
        <v>1786</v>
      </c>
      <c r="AH21" s="3">
        <v>43128</v>
      </c>
      <c r="AI21" s="3">
        <v>43128</v>
      </c>
      <c r="AJ21" s="1" t="s">
        <v>1787</v>
      </c>
      <c r="AK21" s="1" t="s">
        <v>1788</v>
      </c>
      <c r="AL21" s="1" t="s">
        <v>978</v>
      </c>
      <c r="AM21" s="1" t="s">
        <v>978</v>
      </c>
      <c r="AN21" s="1" t="s">
        <v>978</v>
      </c>
      <c r="AO21" s="3">
        <v>43101</v>
      </c>
      <c r="AP21" s="1" t="s">
        <v>1789</v>
      </c>
      <c r="AQ21">
        <v>11</v>
      </c>
    </row>
    <row r="22" spans="1:43" x14ac:dyDescent="0.25">
      <c r="A22" s="1" t="s">
        <v>984</v>
      </c>
      <c r="B22" s="1" t="s">
        <v>1780</v>
      </c>
      <c r="C22" s="1" t="s">
        <v>1781</v>
      </c>
      <c r="D22" s="1" t="s">
        <v>1780</v>
      </c>
      <c r="E22" s="1" t="s">
        <v>984</v>
      </c>
      <c r="F22" s="1" t="s">
        <v>984</v>
      </c>
      <c r="G22" s="1" t="s">
        <v>984</v>
      </c>
      <c r="H22" s="1" t="s">
        <v>1806</v>
      </c>
      <c r="I22" s="1" t="s">
        <v>984</v>
      </c>
      <c r="J22" s="1" t="s">
        <v>984</v>
      </c>
      <c r="K22" s="1" t="s">
        <v>984</v>
      </c>
      <c r="L22" s="1" t="s">
        <v>1783</v>
      </c>
      <c r="M22" s="1" t="s">
        <v>1807</v>
      </c>
      <c r="N22" s="1" t="s">
        <v>1808</v>
      </c>
      <c r="O22">
        <v>10</v>
      </c>
      <c r="P22">
        <v>3</v>
      </c>
      <c r="Q22">
        <v>13</v>
      </c>
      <c r="R22">
        <v>7</v>
      </c>
      <c r="S22" s="1" t="s">
        <v>1786</v>
      </c>
      <c r="T22" s="3">
        <v>43128</v>
      </c>
      <c r="U22" s="3">
        <v>43128</v>
      </c>
      <c r="V22" s="1" t="s">
        <v>1787</v>
      </c>
      <c r="W22" s="1" t="s">
        <v>1788</v>
      </c>
      <c r="X22" s="1" t="s">
        <v>978</v>
      </c>
      <c r="Y22" s="1" t="s">
        <v>978</v>
      </c>
      <c r="Z22" s="1" t="s">
        <v>978</v>
      </c>
      <c r="AA22" s="1" t="s">
        <v>1807</v>
      </c>
      <c r="AB22" s="1" t="s">
        <v>1808</v>
      </c>
      <c r="AC22">
        <v>10</v>
      </c>
      <c r="AD22">
        <v>3</v>
      </c>
      <c r="AE22">
        <v>13</v>
      </c>
      <c r="AF22">
        <v>7</v>
      </c>
      <c r="AG22" s="1" t="s">
        <v>1786</v>
      </c>
      <c r="AH22" s="3">
        <v>43128</v>
      </c>
      <c r="AI22" s="3">
        <v>43128</v>
      </c>
      <c r="AJ22" s="1" t="s">
        <v>1787</v>
      </c>
      <c r="AK22" s="1" t="s">
        <v>1788</v>
      </c>
      <c r="AL22" s="1" t="s">
        <v>978</v>
      </c>
      <c r="AM22" s="1" t="s">
        <v>978</v>
      </c>
      <c r="AN22" s="1" t="s">
        <v>978</v>
      </c>
      <c r="AO22" s="3">
        <v>43101</v>
      </c>
      <c r="AP22" s="1" t="s">
        <v>1789</v>
      </c>
      <c r="AQ22">
        <v>11</v>
      </c>
    </row>
    <row r="23" spans="1:43" x14ac:dyDescent="0.25">
      <c r="A23" s="1" t="s">
        <v>984</v>
      </c>
      <c r="B23" s="1" t="s">
        <v>1780</v>
      </c>
      <c r="C23" s="1" t="s">
        <v>1781</v>
      </c>
      <c r="D23" s="1" t="s">
        <v>1780</v>
      </c>
      <c r="E23" s="1" t="s">
        <v>984</v>
      </c>
      <c r="F23" s="1" t="s">
        <v>984</v>
      </c>
      <c r="G23" s="1" t="s">
        <v>984</v>
      </c>
      <c r="H23" s="1" t="s">
        <v>1806</v>
      </c>
      <c r="I23" s="1" t="s">
        <v>984</v>
      </c>
      <c r="J23" s="1" t="s">
        <v>984</v>
      </c>
      <c r="K23" s="1" t="s">
        <v>984</v>
      </c>
      <c r="L23" s="1" t="s">
        <v>1783</v>
      </c>
      <c r="M23" s="1" t="s">
        <v>1807</v>
      </c>
      <c r="N23" s="1" t="s">
        <v>1808</v>
      </c>
      <c r="O23">
        <v>10</v>
      </c>
      <c r="P23">
        <v>3</v>
      </c>
      <c r="Q23">
        <v>13</v>
      </c>
      <c r="R23">
        <v>7</v>
      </c>
      <c r="S23" s="1" t="s">
        <v>1786</v>
      </c>
      <c r="T23" s="3">
        <v>43128</v>
      </c>
      <c r="U23" s="3">
        <v>43128</v>
      </c>
      <c r="V23" s="1" t="s">
        <v>1787</v>
      </c>
      <c r="W23" s="1" t="s">
        <v>1788</v>
      </c>
      <c r="X23" s="1" t="s">
        <v>978</v>
      </c>
      <c r="Y23" s="1" t="s">
        <v>978</v>
      </c>
      <c r="Z23" s="1" t="s">
        <v>978</v>
      </c>
      <c r="AA23" s="1" t="s">
        <v>1807</v>
      </c>
      <c r="AB23" s="1" t="s">
        <v>1808</v>
      </c>
      <c r="AC23">
        <v>10</v>
      </c>
      <c r="AD23">
        <v>3</v>
      </c>
      <c r="AE23">
        <v>13</v>
      </c>
      <c r="AF23">
        <v>7</v>
      </c>
      <c r="AG23" s="1" t="s">
        <v>1786</v>
      </c>
      <c r="AH23" s="3">
        <v>43128</v>
      </c>
      <c r="AI23" s="3">
        <v>43128</v>
      </c>
      <c r="AJ23" s="1" t="s">
        <v>1787</v>
      </c>
      <c r="AK23" s="1" t="s">
        <v>1788</v>
      </c>
      <c r="AL23" s="1" t="s">
        <v>978</v>
      </c>
      <c r="AM23" s="1" t="s">
        <v>978</v>
      </c>
      <c r="AN23" s="1" t="s">
        <v>978</v>
      </c>
      <c r="AO23" s="3">
        <v>43101</v>
      </c>
      <c r="AP23" s="1" t="s">
        <v>1789</v>
      </c>
      <c r="AQ23">
        <v>12</v>
      </c>
    </row>
    <row r="24" spans="1:43" x14ac:dyDescent="0.25">
      <c r="A24" s="1" t="s">
        <v>984</v>
      </c>
      <c r="B24" s="1" t="s">
        <v>1780</v>
      </c>
      <c r="C24" s="1" t="s">
        <v>1781</v>
      </c>
      <c r="D24" s="1" t="s">
        <v>1780</v>
      </c>
      <c r="E24" s="1" t="s">
        <v>984</v>
      </c>
      <c r="F24" s="1" t="s">
        <v>984</v>
      </c>
      <c r="G24" s="1" t="s">
        <v>984</v>
      </c>
      <c r="H24" s="1" t="s">
        <v>1806</v>
      </c>
      <c r="I24" s="1" t="s">
        <v>984</v>
      </c>
      <c r="J24" s="1" t="s">
        <v>984</v>
      </c>
      <c r="K24" s="1" t="s">
        <v>984</v>
      </c>
      <c r="L24" s="1" t="s">
        <v>1783</v>
      </c>
      <c r="M24" s="1" t="s">
        <v>1807</v>
      </c>
      <c r="N24" s="1" t="s">
        <v>1808</v>
      </c>
      <c r="O24">
        <v>10</v>
      </c>
      <c r="P24">
        <v>3</v>
      </c>
      <c r="Q24">
        <v>13</v>
      </c>
      <c r="R24">
        <v>7</v>
      </c>
      <c r="S24" s="1" t="s">
        <v>1786</v>
      </c>
      <c r="T24" s="3">
        <v>43128</v>
      </c>
      <c r="U24" s="3">
        <v>43128</v>
      </c>
      <c r="V24" s="1" t="s">
        <v>1787</v>
      </c>
      <c r="W24" s="1" t="s">
        <v>1788</v>
      </c>
      <c r="X24" s="1" t="s">
        <v>978</v>
      </c>
      <c r="Y24" s="1" t="s">
        <v>978</v>
      </c>
      <c r="Z24" s="1" t="s">
        <v>978</v>
      </c>
      <c r="AA24" s="1" t="s">
        <v>1807</v>
      </c>
      <c r="AB24" s="1" t="s">
        <v>1808</v>
      </c>
      <c r="AC24">
        <v>10</v>
      </c>
      <c r="AD24">
        <v>3</v>
      </c>
      <c r="AE24">
        <v>13</v>
      </c>
      <c r="AF24">
        <v>7</v>
      </c>
      <c r="AG24" s="1" t="s">
        <v>1786</v>
      </c>
      <c r="AH24" s="3">
        <v>43128</v>
      </c>
      <c r="AI24" s="3">
        <v>43128</v>
      </c>
      <c r="AJ24" s="1" t="s">
        <v>1787</v>
      </c>
      <c r="AK24" s="1" t="s">
        <v>1788</v>
      </c>
      <c r="AL24" s="1" t="s">
        <v>978</v>
      </c>
      <c r="AM24" s="1" t="s">
        <v>978</v>
      </c>
      <c r="AN24" s="1" t="s">
        <v>978</v>
      </c>
      <c r="AO24" s="3">
        <v>43101</v>
      </c>
      <c r="AP24" s="1" t="s">
        <v>1789</v>
      </c>
      <c r="AQ24">
        <v>12</v>
      </c>
    </row>
    <row r="25" spans="1:43" x14ac:dyDescent="0.25">
      <c r="A25" s="1" t="s">
        <v>984</v>
      </c>
      <c r="B25" s="1" t="s">
        <v>1780</v>
      </c>
      <c r="C25" s="1" t="s">
        <v>1781</v>
      </c>
      <c r="D25" s="1" t="s">
        <v>1780</v>
      </c>
      <c r="E25" s="1" t="s">
        <v>984</v>
      </c>
      <c r="F25" s="1" t="s">
        <v>984</v>
      </c>
      <c r="G25" s="1" t="s">
        <v>984</v>
      </c>
      <c r="H25" s="1" t="s">
        <v>1809</v>
      </c>
      <c r="I25" s="1" t="s">
        <v>984</v>
      </c>
      <c r="J25" s="1" t="s">
        <v>984</v>
      </c>
      <c r="K25" s="1" t="s">
        <v>984</v>
      </c>
      <c r="L25" s="1" t="s">
        <v>1783</v>
      </c>
      <c r="M25" s="1" t="s">
        <v>1810</v>
      </c>
      <c r="N25" s="1" t="s">
        <v>1411</v>
      </c>
      <c r="O25">
        <v>4</v>
      </c>
      <c r="P25">
        <v>0</v>
      </c>
      <c r="Q25">
        <v>4</v>
      </c>
      <c r="R25">
        <v>2</v>
      </c>
      <c r="S25" s="1" t="s">
        <v>1786</v>
      </c>
      <c r="T25" s="3">
        <v>43128</v>
      </c>
      <c r="U25" s="3">
        <v>43128</v>
      </c>
      <c r="V25" s="1" t="s">
        <v>1787</v>
      </c>
      <c r="W25" s="1" t="s">
        <v>1788</v>
      </c>
      <c r="X25" s="1" t="s">
        <v>978</v>
      </c>
      <c r="Y25" s="1" t="s">
        <v>978</v>
      </c>
      <c r="Z25" s="1" t="s">
        <v>978</v>
      </c>
      <c r="AA25" s="1" t="s">
        <v>1810</v>
      </c>
      <c r="AB25" s="1" t="s">
        <v>1411</v>
      </c>
      <c r="AC25">
        <v>4</v>
      </c>
      <c r="AD25">
        <v>0</v>
      </c>
      <c r="AE25">
        <v>4</v>
      </c>
      <c r="AF25">
        <v>2</v>
      </c>
      <c r="AG25" s="1" t="s">
        <v>1786</v>
      </c>
      <c r="AH25" s="3">
        <v>43128</v>
      </c>
      <c r="AI25" s="3">
        <v>43128</v>
      </c>
      <c r="AJ25" s="1" t="s">
        <v>1787</v>
      </c>
      <c r="AK25" s="1" t="s">
        <v>1788</v>
      </c>
      <c r="AL25" s="1" t="s">
        <v>978</v>
      </c>
      <c r="AM25" s="1" t="s">
        <v>978</v>
      </c>
      <c r="AN25" s="1" t="s">
        <v>978</v>
      </c>
      <c r="AO25" s="3">
        <v>43101</v>
      </c>
      <c r="AP25" s="1" t="s">
        <v>1789</v>
      </c>
      <c r="AQ25">
        <v>12</v>
      </c>
    </row>
    <row r="26" spans="1:43" x14ac:dyDescent="0.25">
      <c r="A26" s="1" t="s">
        <v>984</v>
      </c>
      <c r="B26" s="1" t="s">
        <v>1780</v>
      </c>
      <c r="C26" s="1" t="s">
        <v>1781</v>
      </c>
      <c r="D26" s="1" t="s">
        <v>1780</v>
      </c>
      <c r="E26" s="1" t="s">
        <v>984</v>
      </c>
      <c r="F26" s="1" t="s">
        <v>984</v>
      </c>
      <c r="G26" s="1" t="s">
        <v>984</v>
      </c>
      <c r="H26" s="1" t="s">
        <v>1809</v>
      </c>
      <c r="I26" s="1" t="s">
        <v>984</v>
      </c>
      <c r="J26" s="1" t="s">
        <v>984</v>
      </c>
      <c r="K26" s="1" t="s">
        <v>984</v>
      </c>
      <c r="L26" s="1" t="s">
        <v>1783</v>
      </c>
      <c r="M26" s="1" t="s">
        <v>1810</v>
      </c>
      <c r="N26" s="1" t="s">
        <v>1411</v>
      </c>
      <c r="O26">
        <v>4</v>
      </c>
      <c r="P26">
        <v>0</v>
      </c>
      <c r="Q26">
        <v>4</v>
      </c>
      <c r="R26">
        <v>2</v>
      </c>
      <c r="S26" s="1" t="s">
        <v>1786</v>
      </c>
      <c r="T26" s="3">
        <v>43128</v>
      </c>
      <c r="U26" s="3">
        <v>43128</v>
      </c>
      <c r="V26" s="1" t="s">
        <v>1787</v>
      </c>
      <c r="W26" s="1" t="s">
        <v>1788</v>
      </c>
      <c r="X26" s="1" t="s">
        <v>978</v>
      </c>
      <c r="Y26" s="1" t="s">
        <v>978</v>
      </c>
      <c r="Z26" s="1" t="s">
        <v>978</v>
      </c>
      <c r="AA26" s="1" t="s">
        <v>1810</v>
      </c>
      <c r="AB26" s="1" t="s">
        <v>1411</v>
      </c>
      <c r="AC26">
        <v>4</v>
      </c>
      <c r="AD26">
        <v>0</v>
      </c>
      <c r="AE26">
        <v>4</v>
      </c>
      <c r="AF26">
        <v>2</v>
      </c>
      <c r="AG26" s="1" t="s">
        <v>1786</v>
      </c>
      <c r="AH26" s="3">
        <v>43128</v>
      </c>
      <c r="AI26" s="3">
        <v>43128</v>
      </c>
      <c r="AJ26" s="1" t="s">
        <v>1787</v>
      </c>
      <c r="AK26" s="1" t="s">
        <v>1788</v>
      </c>
      <c r="AL26" s="1" t="s">
        <v>978</v>
      </c>
      <c r="AM26" s="1" t="s">
        <v>978</v>
      </c>
      <c r="AN26" s="1" t="s">
        <v>978</v>
      </c>
      <c r="AO26" s="3">
        <v>43101</v>
      </c>
      <c r="AP26" s="1" t="s">
        <v>1789</v>
      </c>
      <c r="AQ26">
        <v>13</v>
      </c>
    </row>
    <row r="27" spans="1:43" x14ac:dyDescent="0.25">
      <c r="A27" s="1" t="s">
        <v>984</v>
      </c>
      <c r="B27" s="1" t="s">
        <v>1780</v>
      </c>
      <c r="C27" s="1" t="s">
        <v>1781</v>
      </c>
      <c r="D27" s="1" t="s">
        <v>1780</v>
      </c>
      <c r="E27" s="1" t="s">
        <v>984</v>
      </c>
      <c r="F27" s="1" t="s">
        <v>984</v>
      </c>
      <c r="G27" s="1" t="s">
        <v>984</v>
      </c>
      <c r="H27" s="1" t="s">
        <v>1811</v>
      </c>
      <c r="I27" s="1" t="s">
        <v>984</v>
      </c>
      <c r="J27" s="1" t="s">
        <v>984</v>
      </c>
      <c r="K27" s="1" t="s">
        <v>984</v>
      </c>
      <c r="L27" s="1" t="s">
        <v>1783</v>
      </c>
      <c r="M27" s="1" t="s">
        <v>1810</v>
      </c>
      <c r="N27" s="1" t="s">
        <v>1434</v>
      </c>
      <c r="O27">
        <v>2</v>
      </c>
      <c r="P27">
        <v>4</v>
      </c>
      <c r="Q27">
        <v>6</v>
      </c>
      <c r="R27">
        <v>3</v>
      </c>
      <c r="S27" s="1" t="s">
        <v>1786</v>
      </c>
      <c r="T27" s="3">
        <v>43128</v>
      </c>
      <c r="U27" s="3">
        <v>43128</v>
      </c>
      <c r="V27" s="1" t="s">
        <v>1787</v>
      </c>
      <c r="W27" s="1" t="s">
        <v>1788</v>
      </c>
      <c r="X27" s="1" t="s">
        <v>978</v>
      </c>
      <c r="Y27" s="1" t="s">
        <v>978</v>
      </c>
      <c r="Z27" s="1" t="s">
        <v>978</v>
      </c>
      <c r="AA27" s="1" t="s">
        <v>1810</v>
      </c>
      <c r="AB27" s="1" t="s">
        <v>1434</v>
      </c>
      <c r="AC27">
        <v>2</v>
      </c>
      <c r="AD27">
        <v>4</v>
      </c>
      <c r="AE27">
        <v>6</v>
      </c>
      <c r="AF27">
        <v>3</v>
      </c>
      <c r="AG27" s="1" t="s">
        <v>1786</v>
      </c>
      <c r="AH27" s="3">
        <v>43128</v>
      </c>
      <c r="AI27" s="3">
        <v>43128</v>
      </c>
      <c r="AJ27" s="1" t="s">
        <v>1787</v>
      </c>
      <c r="AK27" s="1" t="s">
        <v>1788</v>
      </c>
      <c r="AL27" s="1" t="s">
        <v>978</v>
      </c>
      <c r="AM27" s="1" t="s">
        <v>978</v>
      </c>
      <c r="AN27" s="1" t="s">
        <v>978</v>
      </c>
      <c r="AO27" s="3">
        <v>43101</v>
      </c>
      <c r="AP27" s="1" t="s">
        <v>1789</v>
      </c>
      <c r="AQ27">
        <v>14</v>
      </c>
    </row>
    <row r="28" spans="1:43" x14ac:dyDescent="0.25">
      <c r="A28" s="1" t="s">
        <v>984</v>
      </c>
      <c r="B28" s="1" t="s">
        <v>1780</v>
      </c>
      <c r="C28" s="1" t="s">
        <v>1781</v>
      </c>
      <c r="D28" s="1" t="s">
        <v>1780</v>
      </c>
      <c r="E28" s="1" t="s">
        <v>984</v>
      </c>
      <c r="F28" s="1" t="s">
        <v>984</v>
      </c>
      <c r="G28" s="1" t="s">
        <v>984</v>
      </c>
      <c r="H28" s="1" t="s">
        <v>1812</v>
      </c>
      <c r="I28" s="1" t="s">
        <v>984</v>
      </c>
      <c r="J28" s="1" t="s">
        <v>984</v>
      </c>
      <c r="K28" s="1" t="s">
        <v>984</v>
      </c>
      <c r="L28" s="1" t="s">
        <v>1783</v>
      </c>
      <c r="M28" s="1" t="s">
        <v>1810</v>
      </c>
      <c r="N28" s="1" t="s">
        <v>1813</v>
      </c>
      <c r="O28">
        <v>4</v>
      </c>
      <c r="P28">
        <v>4</v>
      </c>
      <c r="Q28">
        <v>8</v>
      </c>
      <c r="R28">
        <v>4</v>
      </c>
      <c r="S28" s="1" t="s">
        <v>1786</v>
      </c>
      <c r="T28" s="3">
        <v>43128</v>
      </c>
      <c r="U28" s="3">
        <v>43128</v>
      </c>
      <c r="V28" s="1" t="s">
        <v>1787</v>
      </c>
      <c r="W28" s="1" t="s">
        <v>1788</v>
      </c>
      <c r="X28" s="1" t="s">
        <v>978</v>
      </c>
      <c r="Y28" s="1" t="s">
        <v>978</v>
      </c>
      <c r="Z28" s="1" t="s">
        <v>978</v>
      </c>
      <c r="AA28" s="1" t="s">
        <v>1810</v>
      </c>
      <c r="AB28" s="1" t="s">
        <v>1813</v>
      </c>
      <c r="AC28">
        <v>4</v>
      </c>
      <c r="AD28">
        <v>4</v>
      </c>
      <c r="AE28">
        <v>8</v>
      </c>
      <c r="AF28">
        <v>4</v>
      </c>
      <c r="AG28" s="1" t="s">
        <v>1786</v>
      </c>
      <c r="AH28" s="3">
        <v>43128</v>
      </c>
      <c r="AI28" s="3">
        <v>43128</v>
      </c>
      <c r="AJ28" s="1" t="s">
        <v>1787</v>
      </c>
      <c r="AK28" s="1" t="s">
        <v>1788</v>
      </c>
      <c r="AL28" s="1" t="s">
        <v>978</v>
      </c>
      <c r="AM28" s="1" t="s">
        <v>978</v>
      </c>
      <c r="AN28" s="1" t="s">
        <v>978</v>
      </c>
      <c r="AO28" s="3">
        <v>43101</v>
      </c>
      <c r="AP28" s="1" t="s">
        <v>1789</v>
      </c>
      <c r="AQ28">
        <v>15</v>
      </c>
    </row>
    <row r="29" spans="1:43" x14ac:dyDescent="0.25">
      <c r="A29" s="1" t="s">
        <v>984</v>
      </c>
      <c r="B29" s="1" t="s">
        <v>1780</v>
      </c>
      <c r="C29" s="1" t="s">
        <v>1781</v>
      </c>
      <c r="D29" s="1" t="s">
        <v>1780</v>
      </c>
      <c r="E29" s="1" t="s">
        <v>984</v>
      </c>
      <c r="F29" s="1" t="s">
        <v>984</v>
      </c>
      <c r="G29" s="1" t="s">
        <v>984</v>
      </c>
      <c r="H29" s="1" t="s">
        <v>1814</v>
      </c>
      <c r="I29" s="1" t="s">
        <v>984</v>
      </c>
      <c r="J29" s="1" t="s">
        <v>984</v>
      </c>
      <c r="K29" s="1" t="s">
        <v>984</v>
      </c>
      <c r="L29" s="1" t="s">
        <v>1783</v>
      </c>
      <c r="M29" s="1" t="s">
        <v>1810</v>
      </c>
      <c r="N29" s="1" t="s">
        <v>1815</v>
      </c>
      <c r="O29">
        <v>1</v>
      </c>
      <c r="P29">
        <v>6</v>
      </c>
      <c r="Q29">
        <v>7</v>
      </c>
      <c r="R29">
        <v>4</v>
      </c>
      <c r="S29" s="1" t="s">
        <v>1786</v>
      </c>
      <c r="T29" s="3">
        <v>43128</v>
      </c>
      <c r="U29" s="3">
        <v>43128</v>
      </c>
      <c r="V29" s="1" t="s">
        <v>1787</v>
      </c>
      <c r="W29" s="1" t="s">
        <v>1788</v>
      </c>
      <c r="X29" s="1" t="s">
        <v>978</v>
      </c>
      <c r="Y29" s="1" t="s">
        <v>978</v>
      </c>
      <c r="Z29" s="1" t="s">
        <v>978</v>
      </c>
      <c r="AA29" s="1" t="s">
        <v>1810</v>
      </c>
      <c r="AB29" s="1" t="s">
        <v>1815</v>
      </c>
      <c r="AC29">
        <v>1</v>
      </c>
      <c r="AD29">
        <v>6</v>
      </c>
      <c r="AE29">
        <v>7</v>
      </c>
      <c r="AF29">
        <v>4</v>
      </c>
      <c r="AG29" s="1" t="s">
        <v>1786</v>
      </c>
      <c r="AH29" s="3">
        <v>43128</v>
      </c>
      <c r="AI29" s="3">
        <v>43128</v>
      </c>
      <c r="AJ29" s="1" t="s">
        <v>1787</v>
      </c>
      <c r="AK29" s="1" t="s">
        <v>1788</v>
      </c>
      <c r="AL29" s="1" t="s">
        <v>978</v>
      </c>
      <c r="AM29" s="1" t="s">
        <v>978</v>
      </c>
      <c r="AN29" s="1" t="s">
        <v>978</v>
      </c>
      <c r="AO29" s="3">
        <v>43101</v>
      </c>
      <c r="AP29" s="1" t="s">
        <v>1789</v>
      </c>
      <c r="AQ29">
        <v>16</v>
      </c>
    </row>
    <row r="30" spans="1:43" x14ac:dyDescent="0.25">
      <c r="A30" s="1" t="s">
        <v>984</v>
      </c>
      <c r="B30" s="1" t="s">
        <v>1780</v>
      </c>
      <c r="C30" s="1" t="s">
        <v>1781</v>
      </c>
      <c r="D30" s="1" t="s">
        <v>1780</v>
      </c>
      <c r="E30" s="1" t="s">
        <v>984</v>
      </c>
      <c r="F30" s="1" t="s">
        <v>984</v>
      </c>
      <c r="G30" s="1" t="s">
        <v>984</v>
      </c>
      <c r="H30" s="1" t="s">
        <v>1816</v>
      </c>
      <c r="I30" s="1" t="s">
        <v>984</v>
      </c>
      <c r="J30" s="1" t="s">
        <v>984</v>
      </c>
      <c r="K30" s="1" t="s">
        <v>984</v>
      </c>
      <c r="L30" s="1" t="s">
        <v>1783</v>
      </c>
      <c r="M30" s="1" t="s">
        <v>1810</v>
      </c>
      <c r="N30" s="1" t="s">
        <v>1708</v>
      </c>
      <c r="O30">
        <v>12</v>
      </c>
      <c r="P30">
        <v>7</v>
      </c>
      <c r="Q30">
        <v>19</v>
      </c>
      <c r="R30">
        <v>7</v>
      </c>
      <c r="S30" s="1" t="s">
        <v>1786</v>
      </c>
      <c r="T30" s="3">
        <v>43128</v>
      </c>
      <c r="U30" s="3">
        <v>43128</v>
      </c>
      <c r="V30" s="1" t="s">
        <v>1787</v>
      </c>
      <c r="W30" s="1" t="s">
        <v>1788</v>
      </c>
      <c r="X30" s="1" t="s">
        <v>978</v>
      </c>
      <c r="Y30" s="1" t="s">
        <v>978</v>
      </c>
      <c r="Z30" s="1" t="s">
        <v>978</v>
      </c>
      <c r="AA30" s="1" t="s">
        <v>1810</v>
      </c>
      <c r="AB30" s="1" t="s">
        <v>1708</v>
      </c>
      <c r="AC30">
        <v>12</v>
      </c>
      <c r="AD30">
        <v>7</v>
      </c>
      <c r="AE30">
        <v>19</v>
      </c>
      <c r="AF30">
        <v>7</v>
      </c>
      <c r="AG30" s="1" t="s">
        <v>1786</v>
      </c>
      <c r="AH30" s="3">
        <v>43128</v>
      </c>
      <c r="AI30" s="3">
        <v>43128</v>
      </c>
      <c r="AJ30" s="1" t="s">
        <v>1787</v>
      </c>
      <c r="AK30" s="1" t="s">
        <v>1788</v>
      </c>
      <c r="AL30" s="1" t="s">
        <v>978</v>
      </c>
      <c r="AM30" s="1" t="s">
        <v>978</v>
      </c>
      <c r="AN30" s="1" t="s">
        <v>978</v>
      </c>
      <c r="AO30" s="3">
        <v>43101</v>
      </c>
      <c r="AP30" s="1" t="s">
        <v>1789</v>
      </c>
      <c r="AQ30">
        <v>17</v>
      </c>
    </row>
    <row r="31" spans="1:43" x14ac:dyDescent="0.25">
      <c r="A31" s="1" t="s">
        <v>984</v>
      </c>
      <c r="B31" s="1" t="s">
        <v>1780</v>
      </c>
      <c r="C31" s="1" t="s">
        <v>1781</v>
      </c>
      <c r="D31" s="1" t="s">
        <v>1780</v>
      </c>
      <c r="E31" s="1" t="s">
        <v>984</v>
      </c>
      <c r="F31" s="1" t="s">
        <v>984</v>
      </c>
      <c r="G31" s="1" t="s">
        <v>984</v>
      </c>
      <c r="H31" s="1" t="s">
        <v>1817</v>
      </c>
      <c r="I31" s="1" t="s">
        <v>984</v>
      </c>
      <c r="J31" s="1" t="s">
        <v>984</v>
      </c>
      <c r="K31" s="1" t="s">
        <v>984</v>
      </c>
      <c r="L31" s="1" t="s">
        <v>1783</v>
      </c>
      <c r="M31" s="1" t="s">
        <v>1810</v>
      </c>
      <c r="N31" s="1" t="s">
        <v>1590</v>
      </c>
      <c r="O31">
        <v>6</v>
      </c>
      <c r="P31">
        <v>7</v>
      </c>
      <c r="Q31">
        <v>13</v>
      </c>
      <c r="R31">
        <v>10</v>
      </c>
      <c r="S31" s="1" t="s">
        <v>1786</v>
      </c>
      <c r="T31" s="3">
        <v>43128</v>
      </c>
      <c r="U31" s="3">
        <v>43128</v>
      </c>
      <c r="V31" s="1" t="s">
        <v>1787</v>
      </c>
      <c r="W31" s="1" t="s">
        <v>1788</v>
      </c>
      <c r="X31" s="1" t="s">
        <v>978</v>
      </c>
      <c r="Y31" s="1" t="s">
        <v>978</v>
      </c>
      <c r="Z31" s="1" t="s">
        <v>978</v>
      </c>
      <c r="AA31" s="1" t="s">
        <v>1810</v>
      </c>
      <c r="AB31" s="1" t="s">
        <v>1590</v>
      </c>
      <c r="AC31">
        <v>6</v>
      </c>
      <c r="AD31">
        <v>7</v>
      </c>
      <c r="AE31">
        <v>13</v>
      </c>
      <c r="AF31">
        <v>10</v>
      </c>
      <c r="AG31" s="1" t="s">
        <v>1786</v>
      </c>
      <c r="AH31" s="3">
        <v>43128</v>
      </c>
      <c r="AI31" s="3">
        <v>43128</v>
      </c>
      <c r="AJ31" s="1" t="s">
        <v>1787</v>
      </c>
      <c r="AK31" s="1" t="s">
        <v>1788</v>
      </c>
      <c r="AL31" s="1" t="s">
        <v>978</v>
      </c>
      <c r="AM31" s="1" t="s">
        <v>978</v>
      </c>
      <c r="AN31" s="1" t="s">
        <v>978</v>
      </c>
      <c r="AO31" s="3">
        <v>43101</v>
      </c>
      <c r="AP31" s="1" t="s">
        <v>1789</v>
      </c>
      <c r="AQ31">
        <v>18</v>
      </c>
    </row>
    <row r="32" spans="1:43" x14ac:dyDescent="0.25">
      <c r="A32" s="1" t="s">
        <v>984</v>
      </c>
      <c r="B32" s="1" t="s">
        <v>1780</v>
      </c>
      <c r="C32" s="1" t="s">
        <v>1781</v>
      </c>
      <c r="D32" s="1" t="s">
        <v>1780</v>
      </c>
      <c r="E32" s="1" t="s">
        <v>984</v>
      </c>
      <c r="F32" s="1" t="s">
        <v>984</v>
      </c>
      <c r="G32" s="1" t="s">
        <v>984</v>
      </c>
      <c r="H32" s="1" t="s">
        <v>1817</v>
      </c>
      <c r="I32" s="1" t="s">
        <v>984</v>
      </c>
      <c r="J32" s="1" t="s">
        <v>984</v>
      </c>
      <c r="K32" s="1" t="s">
        <v>984</v>
      </c>
      <c r="L32" s="1" t="s">
        <v>1783</v>
      </c>
      <c r="M32" s="1" t="s">
        <v>1810</v>
      </c>
      <c r="N32" s="1" t="s">
        <v>1590</v>
      </c>
      <c r="O32">
        <v>6</v>
      </c>
      <c r="P32">
        <v>7</v>
      </c>
      <c r="Q32">
        <v>13</v>
      </c>
      <c r="R32">
        <v>10</v>
      </c>
      <c r="S32" s="1" t="s">
        <v>1786</v>
      </c>
      <c r="T32" s="3">
        <v>43128</v>
      </c>
      <c r="U32" s="3">
        <v>43128</v>
      </c>
      <c r="V32" s="1" t="s">
        <v>1787</v>
      </c>
      <c r="W32" s="1" t="s">
        <v>1788</v>
      </c>
      <c r="X32" s="1" t="s">
        <v>978</v>
      </c>
      <c r="Y32" s="1" t="s">
        <v>978</v>
      </c>
      <c r="Z32" s="1" t="s">
        <v>978</v>
      </c>
      <c r="AA32" s="1" t="s">
        <v>1810</v>
      </c>
      <c r="AB32" s="1" t="s">
        <v>1590</v>
      </c>
      <c r="AC32">
        <v>6</v>
      </c>
      <c r="AD32">
        <v>7</v>
      </c>
      <c r="AE32">
        <v>13</v>
      </c>
      <c r="AF32">
        <v>10</v>
      </c>
      <c r="AG32" s="1" t="s">
        <v>1786</v>
      </c>
      <c r="AH32" s="3">
        <v>43128</v>
      </c>
      <c r="AI32" s="3">
        <v>43128</v>
      </c>
      <c r="AJ32" s="1" t="s">
        <v>1787</v>
      </c>
      <c r="AK32" s="1" t="s">
        <v>1788</v>
      </c>
      <c r="AL32" s="1" t="s">
        <v>978</v>
      </c>
      <c r="AM32" s="1" t="s">
        <v>978</v>
      </c>
      <c r="AN32" s="1" t="s">
        <v>978</v>
      </c>
      <c r="AO32" s="3">
        <v>43101</v>
      </c>
      <c r="AP32" s="1" t="s">
        <v>1789</v>
      </c>
      <c r="AQ32">
        <v>18</v>
      </c>
    </row>
    <row r="33" spans="1:43" x14ac:dyDescent="0.25">
      <c r="A33" s="1" t="s">
        <v>984</v>
      </c>
      <c r="B33" s="1" t="s">
        <v>1780</v>
      </c>
      <c r="C33" s="1" t="s">
        <v>1781</v>
      </c>
      <c r="D33" s="1" t="s">
        <v>1780</v>
      </c>
      <c r="E33" s="1" t="s">
        <v>984</v>
      </c>
      <c r="F33" s="1" t="s">
        <v>984</v>
      </c>
      <c r="G33" s="1" t="s">
        <v>984</v>
      </c>
      <c r="H33" s="1" t="s">
        <v>1818</v>
      </c>
      <c r="I33" s="1" t="s">
        <v>984</v>
      </c>
      <c r="J33" s="1" t="s">
        <v>984</v>
      </c>
      <c r="K33" s="1" t="s">
        <v>984</v>
      </c>
      <c r="L33" s="1" t="s">
        <v>1783</v>
      </c>
      <c r="M33" s="1" t="s">
        <v>1819</v>
      </c>
      <c r="N33" s="1" t="s">
        <v>1556</v>
      </c>
      <c r="O33">
        <v>16</v>
      </c>
      <c r="P33">
        <v>7</v>
      </c>
      <c r="Q33">
        <v>23</v>
      </c>
      <c r="R33">
        <v>12</v>
      </c>
      <c r="S33" s="1" t="s">
        <v>1786</v>
      </c>
      <c r="T33" s="3">
        <v>43128</v>
      </c>
      <c r="U33" s="3">
        <v>43128</v>
      </c>
      <c r="V33" s="1" t="s">
        <v>1787</v>
      </c>
      <c r="W33" s="1" t="s">
        <v>1788</v>
      </c>
      <c r="X33" s="1" t="s">
        <v>978</v>
      </c>
      <c r="Y33" s="1" t="s">
        <v>978</v>
      </c>
      <c r="Z33" s="1" t="s">
        <v>978</v>
      </c>
      <c r="AA33" s="1" t="s">
        <v>1819</v>
      </c>
      <c r="AB33" s="1" t="s">
        <v>1556</v>
      </c>
      <c r="AC33">
        <v>16</v>
      </c>
      <c r="AD33">
        <v>7</v>
      </c>
      <c r="AE33">
        <v>23</v>
      </c>
      <c r="AF33">
        <v>12</v>
      </c>
      <c r="AG33" s="1" t="s">
        <v>1786</v>
      </c>
      <c r="AH33" s="3">
        <v>43128</v>
      </c>
      <c r="AI33" s="3">
        <v>43128</v>
      </c>
      <c r="AJ33" s="1" t="s">
        <v>1787</v>
      </c>
      <c r="AK33" s="1" t="s">
        <v>1788</v>
      </c>
      <c r="AL33" s="1" t="s">
        <v>978</v>
      </c>
      <c r="AM33" s="1" t="s">
        <v>978</v>
      </c>
      <c r="AN33" s="1" t="s">
        <v>978</v>
      </c>
      <c r="AO33" s="3">
        <v>43101</v>
      </c>
      <c r="AP33" s="1" t="s">
        <v>1789</v>
      </c>
      <c r="AQ33">
        <v>18</v>
      </c>
    </row>
    <row r="34" spans="1:43" x14ac:dyDescent="0.25">
      <c r="A34" s="1" t="s">
        <v>984</v>
      </c>
      <c r="B34" s="1" t="s">
        <v>1780</v>
      </c>
      <c r="C34" s="1" t="s">
        <v>1781</v>
      </c>
      <c r="D34" s="1" t="s">
        <v>1780</v>
      </c>
      <c r="E34" s="1" t="s">
        <v>984</v>
      </c>
      <c r="F34" s="1" t="s">
        <v>984</v>
      </c>
      <c r="G34" s="1" t="s">
        <v>984</v>
      </c>
      <c r="H34" s="1" t="s">
        <v>1818</v>
      </c>
      <c r="I34" s="1" t="s">
        <v>984</v>
      </c>
      <c r="J34" s="1" t="s">
        <v>984</v>
      </c>
      <c r="K34" s="1" t="s">
        <v>984</v>
      </c>
      <c r="L34" s="1" t="s">
        <v>1783</v>
      </c>
      <c r="M34" s="1" t="s">
        <v>1819</v>
      </c>
      <c r="N34" s="1" t="s">
        <v>1556</v>
      </c>
      <c r="O34">
        <v>16</v>
      </c>
      <c r="P34">
        <v>7</v>
      </c>
      <c r="Q34">
        <v>23</v>
      </c>
      <c r="R34">
        <v>12</v>
      </c>
      <c r="S34" s="1" t="s">
        <v>1786</v>
      </c>
      <c r="T34" s="3">
        <v>43128</v>
      </c>
      <c r="U34" s="3">
        <v>43128</v>
      </c>
      <c r="V34" s="1" t="s">
        <v>1787</v>
      </c>
      <c r="W34" s="1" t="s">
        <v>1788</v>
      </c>
      <c r="X34" s="1" t="s">
        <v>978</v>
      </c>
      <c r="Y34" s="1" t="s">
        <v>978</v>
      </c>
      <c r="Z34" s="1" t="s">
        <v>978</v>
      </c>
      <c r="AA34" s="1" t="s">
        <v>1819</v>
      </c>
      <c r="AB34" s="1" t="s">
        <v>1556</v>
      </c>
      <c r="AC34">
        <v>16</v>
      </c>
      <c r="AD34">
        <v>7</v>
      </c>
      <c r="AE34">
        <v>23</v>
      </c>
      <c r="AF34">
        <v>12</v>
      </c>
      <c r="AG34" s="1" t="s">
        <v>1786</v>
      </c>
      <c r="AH34" s="3">
        <v>43128</v>
      </c>
      <c r="AI34" s="3">
        <v>43128</v>
      </c>
      <c r="AJ34" s="1" t="s">
        <v>1787</v>
      </c>
      <c r="AK34" s="1" t="s">
        <v>1788</v>
      </c>
      <c r="AL34" s="1" t="s">
        <v>978</v>
      </c>
      <c r="AM34" s="1" t="s">
        <v>978</v>
      </c>
      <c r="AN34" s="1" t="s">
        <v>978</v>
      </c>
      <c r="AO34" s="3">
        <v>43101</v>
      </c>
      <c r="AP34" s="1" t="s">
        <v>1789</v>
      </c>
      <c r="AQ34">
        <v>19</v>
      </c>
    </row>
    <row r="35" spans="1:43" x14ac:dyDescent="0.25">
      <c r="A35" s="1" t="s">
        <v>984</v>
      </c>
      <c r="B35" s="1" t="s">
        <v>1780</v>
      </c>
      <c r="C35" s="1" t="s">
        <v>1781</v>
      </c>
      <c r="D35" s="1" t="s">
        <v>1780</v>
      </c>
      <c r="E35" s="1" t="s">
        <v>984</v>
      </c>
      <c r="F35" s="1" t="s">
        <v>984</v>
      </c>
      <c r="G35" s="1" t="s">
        <v>984</v>
      </c>
      <c r="H35" s="1" t="s">
        <v>1820</v>
      </c>
      <c r="I35" s="1" t="s">
        <v>984</v>
      </c>
      <c r="J35" s="1" t="s">
        <v>984</v>
      </c>
      <c r="K35" s="1" t="s">
        <v>984</v>
      </c>
      <c r="L35" s="1" t="s">
        <v>1783</v>
      </c>
      <c r="M35" s="1" t="s">
        <v>1819</v>
      </c>
      <c r="N35" s="1" t="s">
        <v>1821</v>
      </c>
      <c r="O35">
        <v>3</v>
      </c>
      <c r="P35">
        <v>1</v>
      </c>
      <c r="Q35">
        <v>4</v>
      </c>
      <c r="R35">
        <v>3</v>
      </c>
      <c r="S35" s="1" t="s">
        <v>1786</v>
      </c>
      <c r="T35" s="3">
        <v>43128</v>
      </c>
      <c r="U35" s="3">
        <v>43128</v>
      </c>
      <c r="V35" s="1" t="s">
        <v>1787</v>
      </c>
      <c r="W35" s="1" t="s">
        <v>1788</v>
      </c>
      <c r="X35" s="1" t="s">
        <v>978</v>
      </c>
      <c r="Y35" s="1" t="s">
        <v>978</v>
      </c>
      <c r="Z35" s="1" t="s">
        <v>978</v>
      </c>
      <c r="AA35" s="1" t="s">
        <v>1819</v>
      </c>
      <c r="AB35" s="1" t="s">
        <v>1821</v>
      </c>
      <c r="AC35">
        <v>3</v>
      </c>
      <c r="AD35">
        <v>1</v>
      </c>
      <c r="AE35">
        <v>4</v>
      </c>
      <c r="AF35">
        <v>3</v>
      </c>
      <c r="AG35" s="1" t="s">
        <v>1786</v>
      </c>
      <c r="AH35" s="3">
        <v>43128</v>
      </c>
      <c r="AI35" s="3">
        <v>43128</v>
      </c>
      <c r="AJ35" s="1" t="s">
        <v>1787</v>
      </c>
      <c r="AK35" s="1" t="s">
        <v>1788</v>
      </c>
      <c r="AL35" s="1" t="s">
        <v>978</v>
      </c>
      <c r="AM35" s="1" t="s">
        <v>978</v>
      </c>
      <c r="AN35" s="1" t="s">
        <v>978</v>
      </c>
      <c r="AO35" s="3">
        <v>43101</v>
      </c>
      <c r="AP35" s="1" t="s">
        <v>1789</v>
      </c>
      <c r="AQ35">
        <v>20</v>
      </c>
    </row>
    <row r="36" spans="1:43" x14ac:dyDescent="0.25">
      <c r="A36" s="1" t="s">
        <v>984</v>
      </c>
      <c r="B36" s="1" t="s">
        <v>1780</v>
      </c>
      <c r="C36" s="1" t="s">
        <v>1781</v>
      </c>
      <c r="D36" s="1" t="s">
        <v>1780</v>
      </c>
      <c r="E36" s="1" t="s">
        <v>984</v>
      </c>
      <c r="F36" s="1" t="s">
        <v>984</v>
      </c>
      <c r="G36" s="1" t="s">
        <v>984</v>
      </c>
      <c r="H36" s="1" t="s">
        <v>1822</v>
      </c>
      <c r="I36" s="1" t="s">
        <v>984</v>
      </c>
      <c r="J36" s="1" t="s">
        <v>984</v>
      </c>
      <c r="K36" s="1" t="s">
        <v>984</v>
      </c>
      <c r="L36" s="1" t="s">
        <v>1783</v>
      </c>
      <c r="M36" s="1" t="s">
        <v>1819</v>
      </c>
      <c r="N36" s="1" t="s">
        <v>1730</v>
      </c>
      <c r="O36">
        <v>1</v>
      </c>
      <c r="P36">
        <v>3</v>
      </c>
      <c r="Q36">
        <v>4</v>
      </c>
      <c r="R36">
        <v>4</v>
      </c>
      <c r="S36" s="1" t="s">
        <v>1786</v>
      </c>
      <c r="T36" s="3">
        <v>43128</v>
      </c>
      <c r="U36" s="3">
        <v>43128</v>
      </c>
      <c r="V36" s="1" t="s">
        <v>1787</v>
      </c>
      <c r="W36" s="1" t="s">
        <v>1788</v>
      </c>
      <c r="X36" s="1" t="s">
        <v>978</v>
      </c>
      <c r="Y36" s="1" t="s">
        <v>978</v>
      </c>
      <c r="Z36" s="1" t="s">
        <v>978</v>
      </c>
      <c r="AA36" s="1" t="s">
        <v>1819</v>
      </c>
      <c r="AB36" s="1" t="s">
        <v>1730</v>
      </c>
      <c r="AC36">
        <v>1</v>
      </c>
      <c r="AD36">
        <v>3</v>
      </c>
      <c r="AE36">
        <v>4</v>
      </c>
      <c r="AF36">
        <v>4</v>
      </c>
      <c r="AG36" s="1" t="s">
        <v>1786</v>
      </c>
      <c r="AH36" s="3">
        <v>43128</v>
      </c>
      <c r="AI36" s="3">
        <v>43128</v>
      </c>
      <c r="AJ36" s="1" t="s">
        <v>1787</v>
      </c>
      <c r="AK36" s="1" t="s">
        <v>1788</v>
      </c>
      <c r="AL36" s="1" t="s">
        <v>978</v>
      </c>
      <c r="AM36" s="1" t="s">
        <v>978</v>
      </c>
      <c r="AN36" s="1" t="s">
        <v>978</v>
      </c>
      <c r="AO36" s="3">
        <v>43101</v>
      </c>
      <c r="AP36" s="1" t="s">
        <v>1789</v>
      </c>
      <c r="AQ36">
        <v>21</v>
      </c>
    </row>
    <row r="37" spans="1:43" x14ac:dyDescent="0.25">
      <c r="A37" s="1" t="s">
        <v>984</v>
      </c>
      <c r="B37" s="1" t="s">
        <v>1780</v>
      </c>
      <c r="C37" s="1" t="s">
        <v>1781</v>
      </c>
      <c r="D37" s="1" t="s">
        <v>1780</v>
      </c>
      <c r="E37" s="1" t="s">
        <v>984</v>
      </c>
      <c r="F37" s="1" t="s">
        <v>984</v>
      </c>
      <c r="G37" s="1" t="s">
        <v>984</v>
      </c>
      <c r="H37" s="1" t="s">
        <v>1823</v>
      </c>
      <c r="I37" s="1" t="s">
        <v>984</v>
      </c>
      <c r="J37" s="1" t="s">
        <v>984</v>
      </c>
      <c r="K37" s="1" t="s">
        <v>984</v>
      </c>
      <c r="L37" s="1" t="s">
        <v>1783</v>
      </c>
      <c r="M37" s="1" t="s">
        <v>1819</v>
      </c>
      <c r="N37" s="1" t="s">
        <v>1824</v>
      </c>
      <c r="O37">
        <v>9</v>
      </c>
      <c r="P37">
        <v>24</v>
      </c>
      <c r="Q37">
        <v>33</v>
      </c>
      <c r="R37">
        <v>22</v>
      </c>
      <c r="S37" s="1" t="s">
        <v>1786</v>
      </c>
      <c r="T37" s="3">
        <v>43128</v>
      </c>
      <c r="U37" s="3">
        <v>43128</v>
      </c>
      <c r="V37" s="1" t="s">
        <v>1787</v>
      </c>
      <c r="W37" s="1" t="s">
        <v>1788</v>
      </c>
      <c r="X37" s="1" t="s">
        <v>978</v>
      </c>
      <c r="Y37" s="1" t="s">
        <v>978</v>
      </c>
      <c r="Z37" s="1" t="s">
        <v>978</v>
      </c>
      <c r="AA37" s="1" t="s">
        <v>1819</v>
      </c>
      <c r="AB37" s="1" t="s">
        <v>1824</v>
      </c>
      <c r="AC37">
        <v>9</v>
      </c>
      <c r="AD37">
        <v>24</v>
      </c>
      <c r="AE37">
        <v>33</v>
      </c>
      <c r="AF37">
        <v>22</v>
      </c>
      <c r="AG37" s="1" t="s">
        <v>1786</v>
      </c>
      <c r="AH37" s="3">
        <v>43128</v>
      </c>
      <c r="AI37" s="3">
        <v>43128</v>
      </c>
      <c r="AJ37" s="1" t="s">
        <v>1787</v>
      </c>
      <c r="AK37" s="1" t="s">
        <v>1788</v>
      </c>
      <c r="AL37" s="1" t="s">
        <v>978</v>
      </c>
      <c r="AM37" s="1" t="s">
        <v>978</v>
      </c>
      <c r="AN37" s="1" t="s">
        <v>978</v>
      </c>
      <c r="AO37" s="3">
        <v>43101</v>
      </c>
      <c r="AP37" s="1" t="s">
        <v>1789</v>
      </c>
      <c r="AQ37">
        <v>22</v>
      </c>
    </row>
    <row r="38" spans="1:43" x14ac:dyDescent="0.25">
      <c r="A38" s="1" t="s">
        <v>984</v>
      </c>
      <c r="B38" s="1" t="s">
        <v>1780</v>
      </c>
      <c r="C38" s="1" t="s">
        <v>1781</v>
      </c>
      <c r="D38" s="1" t="s">
        <v>1780</v>
      </c>
      <c r="E38" s="1" t="s">
        <v>984</v>
      </c>
      <c r="F38" s="1" t="s">
        <v>984</v>
      </c>
      <c r="G38" s="1" t="s">
        <v>984</v>
      </c>
      <c r="H38" s="1" t="s">
        <v>1825</v>
      </c>
      <c r="I38" s="1" t="s">
        <v>984</v>
      </c>
      <c r="J38" s="1" t="s">
        <v>984</v>
      </c>
      <c r="K38" s="1" t="s">
        <v>984</v>
      </c>
      <c r="L38" s="1" t="s">
        <v>1783</v>
      </c>
      <c r="M38" s="1" t="s">
        <v>1819</v>
      </c>
      <c r="N38" s="1" t="s">
        <v>1826</v>
      </c>
      <c r="O38">
        <v>8</v>
      </c>
      <c r="P38">
        <v>8</v>
      </c>
      <c r="Q38">
        <v>16</v>
      </c>
      <c r="R38">
        <v>7</v>
      </c>
      <c r="S38" s="1" t="s">
        <v>1786</v>
      </c>
      <c r="T38" s="3">
        <v>43128</v>
      </c>
      <c r="U38" s="3">
        <v>43128</v>
      </c>
      <c r="V38" s="1" t="s">
        <v>1787</v>
      </c>
      <c r="W38" s="1" t="s">
        <v>1788</v>
      </c>
      <c r="X38" s="1" t="s">
        <v>978</v>
      </c>
      <c r="Y38" s="1" t="s">
        <v>978</v>
      </c>
      <c r="Z38" s="1" t="s">
        <v>978</v>
      </c>
      <c r="AA38" s="1" t="s">
        <v>1819</v>
      </c>
      <c r="AB38" s="1" t="s">
        <v>1826</v>
      </c>
      <c r="AC38">
        <v>8</v>
      </c>
      <c r="AD38">
        <v>8</v>
      </c>
      <c r="AE38">
        <v>16</v>
      </c>
      <c r="AF38">
        <v>7</v>
      </c>
      <c r="AG38" s="1" t="s">
        <v>1786</v>
      </c>
      <c r="AH38" s="3">
        <v>43128</v>
      </c>
      <c r="AI38" s="3">
        <v>43128</v>
      </c>
      <c r="AJ38" s="1" t="s">
        <v>1787</v>
      </c>
      <c r="AK38" s="1" t="s">
        <v>1788</v>
      </c>
      <c r="AL38" s="1" t="s">
        <v>978</v>
      </c>
      <c r="AM38" s="1" t="s">
        <v>978</v>
      </c>
      <c r="AN38" s="1" t="s">
        <v>978</v>
      </c>
      <c r="AO38" s="3">
        <v>43101</v>
      </c>
      <c r="AP38" s="1" t="s">
        <v>1789</v>
      </c>
      <c r="AQ38">
        <v>23</v>
      </c>
    </row>
    <row r="39" spans="1:43" x14ac:dyDescent="0.25">
      <c r="A39" s="1" t="s">
        <v>984</v>
      </c>
      <c r="B39" s="1" t="s">
        <v>1780</v>
      </c>
      <c r="C39" s="1" t="s">
        <v>1781</v>
      </c>
      <c r="D39" s="1" t="s">
        <v>1780</v>
      </c>
      <c r="E39" s="1" t="s">
        <v>984</v>
      </c>
      <c r="F39" s="1" t="s">
        <v>984</v>
      </c>
      <c r="G39" s="1" t="s">
        <v>984</v>
      </c>
      <c r="H39" s="1" t="s">
        <v>1827</v>
      </c>
      <c r="I39" s="1" t="s">
        <v>984</v>
      </c>
      <c r="J39" s="1" t="s">
        <v>984</v>
      </c>
      <c r="K39" s="1" t="s">
        <v>984</v>
      </c>
      <c r="L39" s="1" t="s">
        <v>1783</v>
      </c>
      <c r="M39" s="1" t="s">
        <v>1819</v>
      </c>
      <c r="N39" s="1" t="s">
        <v>1491</v>
      </c>
      <c r="O39">
        <v>5</v>
      </c>
      <c r="P39">
        <v>17</v>
      </c>
      <c r="Q39">
        <v>22</v>
      </c>
      <c r="R39">
        <v>14</v>
      </c>
      <c r="S39" s="1" t="s">
        <v>1786</v>
      </c>
      <c r="T39" s="3">
        <v>43128</v>
      </c>
      <c r="U39" s="3">
        <v>43128</v>
      </c>
      <c r="V39" s="1" t="s">
        <v>1787</v>
      </c>
      <c r="W39" s="1" t="s">
        <v>1788</v>
      </c>
      <c r="X39" s="1" t="s">
        <v>978</v>
      </c>
      <c r="Y39" s="1" t="s">
        <v>978</v>
      </c>
      <c r="Z39" s="1" t="s">
        <v>978</v>
      </c>
      <c r="AA39" s="1" t="s">
        <v>1819</v>
      </c>
      <c r="AB39" s="1" t="s">
        <v>1491</v>
      </c>
      <c r="AC39">
        <v>5</v>
      </c>
      <c r="AD39">
        <v>17</v>
      </c>
      <c r="AE39">
        <v>22</v>
      </c>
      <c r="AF39">
        <v>14</v>
      </c>
      <c r="AG39" s="1" t="s">
        <v>1786</v>
      </c>
      <c r="AH39" s="3">
        <v>43128</v>
      </c>
      <c r="AI39" s="3">
        <v>43128</v>
      </c>
      <c r="AJ39" s="1" t="s">
        <v>1787</v>
      </c>
      <c r="AK39" s="1" t="s">
        <v>1788</v>
      </c>
      <c r="AL39" s="1" t="s">
        <v>978</v>
      </c>
      <c r="AM39" s="1" t="s">
        <v>978</v>
      </c>
      <c r="AN39" s="1" t="s">
        <v>978</v>
      </c>
      <c r="AO39" s="3">
        <v>43101</v>
      </c>
      <c r="AP39" s="1" t="s">
        <v>1789</v>
      </c>
      <c r="AQ39">
        <v>24</v>
      </c>
    </row>
    <row r="40" spans="1:43" x14ac:dyDescent="0.25">
      <c r="A40" s="1" t="s">
        <v>984</v>
      </c>
      <c r="B40" s="1" t="s">
        <v>1780</v>
      </c>
      <c r="C40" s="1" t="s">
        <v>1781</v>
      </c>
      <c r="D40" s="1" t="s">
        <v>1780</v>
      </c>
      <c r="E40" s="1" t="s">
        <v>984</v>
      </c>
      <c r="F40" s="1" t="s">
        <v>984</v>
      </c>
      <c r="G40" s="1" t="s">
        <v>984</v>
      </c>
      <c r="H40" s="1" t="s">
        <v>1828</v>
      </c>
      <c r="I40" s="1" t="s">
        <v>984</v>
      </c>
      <c r="J40" s="1" t="s">
        <v>984</v>
      </c>
      <c r="K40" s="1" t="s">
        <v>984</v>
      </c>
      <c r="L40" s="1" t="s">
        <v>1783</v>
      </c>
      <c r="M40" s="1" t="s">
        <v>1819</v>
      </c>
      <c r="N40" s="1" t="s">
        <v>1466</v>
      </c>
      <c r="O40">
        <v>0</v>
      </c>
      <c r="P40">
        <v>7</v>
      </c>
      <c r="Q40">
        <v>7</v>
      </c>
      <c r="R40">
        <v>6</v>
      </c>
      <c r="S40" s="1" t="s">
        <v>1786</v>
      </c>
      <c r="T40" s="3">
        <v>43128</v>
      </c>
      <c r="U40" s="3">
        <v>43128</v>
      </c>
      <c r="V40" s="1" t="s">
        <v>1787</v>
      </c>
      <c r="W40" s="1" t="s">
        <v>1788</v>
      </c>
      <c r="X40" s="1" t="s">
        <v>978</v>
      </c>
      <c r="Y40" s="1" t="s">
        <v>978</v>
      </c>
      <c r="Z40" s="1" t="s">
        <v>978</v>
      </c>
      <c r="AA40" s="1" t="s">
        <v>1819</v>
      </c>
      <c r="AB40" s="1" t="s">
        <v>1466</v>
      </c>
      <c r="AC40">
        <v>0</v>
      </c>
      <c r="AD40">
        <v>7</v>
      </c>
      <c r="AE40">
        <v>7</v>
      </c>
      <c r="AF40">
        <v>6</v>
      </c>
      <c r="AG40" s="1" t="s">
        <v>1786</v>
      </c>
      <c r="AH40" s="3">
        <v>43128</v>
      </c>
      <c r="AI40" s="3">
        <v>43128</v>
      </c>
      <c r="AJ40" s="1" t="s">
        <v>1787</v>
      </c>
      <c r="AK40" s="1" t="s">
        <v>1788</v>
      </c>
      <c r="AL40" s="1" t="s">
        <v>978</v>
      </c>
      <c r="AM40" s="1" t="s">
        <v>978</v>
      </c>
      <c r="AN40" s="1" t="s">
        <v>978</v>
      </c>
      <c r="AO40" s="3">
        <v>43101</v>
      </c>
      <c r="AP40" s="1" t="s">
        <v>1789</v>
      </c>
      <c r="AQ40">
        <v>25</v>
      </c>
    </row>
    <row r="41" spans="1:43" x14ac:dyDescent="0.25">
      <c r="A41" s="1" t="s">
        <v>984</v>
      </c>
      <c r="B41" s="1" t="s">
        <v>1780</v>
      </c>
      <c r="C41" s="1" t="s">
        <v>1781</v>
      </c>
      <c r="D41" s="1" t="s">
        <v>1780</v>
      </c>
      <c r="E41" s="1" t="s">
        <v>984</v>
      </c>
      <c r="F41" s="1" t="s">
        <v>984</v>
      </c>
      <c r="G41" s="1" t="s">
        <v>984</v>
      </c>
      <c r="H41" s="1" t="s">
        <v>1829</v>
      </c>
      <c r="I41" s="1" t="s">
        <v>984</v>
      </c>
      <c r="J41" s="1" t="s">
        <v>984</v>
      </c>
      <c r="K41" s="1" t="s">
        <v>984</v>
      </c>
      <c r="L41" s="1" t="s">
        <v>1783</v>
      </c>
      <c r="M41" s="1" t="s">
        <v>1819</v>
      </c>
      <c r="N41" s="1" t="s">
        <v>1532</v>
      </c>
      <c r="O41">
        <v>0</v>
      </c>
      <c r="P41">
        <v>6</v>
      </c>
      <c r="Q41">
        <v>6</v>
      </c>
      <c r="R41">
        <v>3</v>
      </c>
      <c r="S41" s="1" t="s">
        <v>1786</v>
      </c>
      <c r="T41" s="3">
        <v>43128</v>
      </c>
      <c r="U41" s="3">
        <v>43128</v>
      </c>
      <c r="V41" s="1" t="s">
        <v>1787</v>
      </c>
      <c r="W41" s="1" t="s">
        <v>1788</v>
      </c>
      <c r="X41" s="1" t="s">
        <v>978</v>
      </c>
      <c r="Y41" s="1" t="s">
        <v>978</v>
      </c>
      <c r="Z41" s="1" t="s">
        <v>978</v>
      </c>
      <c r="AA41" s="1" t="s">
        <v>1819</v>
      </c>
      <c r="AB41" s="1" t="s">
        <v>1532</v>
      </c>
      <c r="AC41">
        <v>0</v>
      </c>
      <c r="AD41">
        <v>6</v>
      </c>
      <c r="AE41">
        <v>6</v>
      </c>
      <c r="AF41">
        <v>3</v>
      </c>
      <c r="AG41" s="1" t="s">
        <v>1786</v>
      </c>
      <c r="AH41" s="3">
        <v>43128</v>
      </c>
      <c r="AI41" s="3">
        <v>43128</v>
      </c>
      <c r="AJ41" s="1" t="s">
        <v>1787</v>
      </c>
      <c r="AK41" s="1" t="s">
        <v>1788</v>
      </c>
      <c r="AL41" s="1" t="s">
        <v>978</v>
      </c>
      <c r="AM41" s="1" t="s">
        <v>978</v>
      </c>
      <c r="AN41" s="1" t="s">
        <v>978</v>
      </c>
      <c r="AO41" s="3">
        <v>43101</v>
      </c>
      <c r="AP41" s="1" t="s">
        <v>1789</v>
      </c>
      <c r="AQ41">
        <v>26</v>
      </c>
    </row>
    <row r="42" spans="1:43" x14ac:dyDescent="0.25">
      <c r="A42" s="1" t="s">
        <v>984</v>
      </c>
      <c r="B42" s="1" t="s">
        <v>1780</v>
      </c>
      <c r="C42" s="1" t="s">
        <v>1781</v>
      </c>
      <c r="D42" s="1" t="s">
        <v>1780</v>
      </c>
      <c r="E42" s="1" t="s">
        <v>984</v>
      </c>
      <c r="F42" s="1" t="s">
        <v>984</v>
      </c>
      <c r="G42" s="1" t="s">
        <v>984</v>
      </c>
      <c r="H42" s="1" t="s">
        <v>1830</v>
      </c>
      <c r="I42" s="1" t="s">
        <v>984</v>
      </c>
      <c r="J42" s="1" t="s">
        <v>984</v>
      </c>
      <c r="K42" s="1" t="s">
        <v>984</v>
      </c>
      <c r="L42" s="1" t="s">
        <v>1783</v>
      </c>
      <c r="M42" s="1" t="s">
        <v>1819</v>
      </c>
      <c r="N42" s="1" t="s">
        <v>1831</v>
      </c>
      <c r="O42">
        <v>27</v>
      </c>
      <c r="P42">
        <v>14</v>
      </c>
      <c r="Q42">
        <v>41</v>
      </c>
      <c r="R42">
        <v>18</v>
      </c>
      <c r="S42" s="1" t="s">
        <v>1786</v>
      </c>
      <c r="T42" s="3">
        <v>43128</v>
      </c>
      <c r="U42" s="3">
        <v>43128</v>
      </c>
      <c r="V42" s="1" t="s">
        <v>1787</v>
      </c>
      <c r="W42" s="1" t="s">
        <v>1788</v>
      </c>
      <c r="X42" s="1" t="s">
        <v>978</v>
      </c>
      <c r="Y42" s="1" t="s">
        <v>978</v>
      </c>
      <c r="Z42" s="1" t="s">
        <v>978</v>
      </c>
      <c r="AA42" s="1" t="s">
        <v>1819</v>
      </c>
      <c r="AB42" s="1" t="s">
        <v>1831</v>
      </c>
      <c r="AC42">
        <v>27</v>
      </c>
      <c r="AD42">
        <v>14</v>
      </c>
      <c r="AE42">
        <v>41</v>
      </c>
      <c r="AF42">
        <v>18</v>
      </c>
      <c r="AG42" s="1" t="s">
        <v>1786</v>
      </c>
      <c r="AH42" s="3">
        <v>43128</v>
      </c>
      <c r="AI42" s="3">
        <v>43128</v>
      </c>
      <c r="AJ42" s="1" t="s">
        <v>1787</v>
      </c>
      <c r="AK42" s="1" t="s">
        <v>1788</v>
      </c>
      <c r="AL42" s="1" t="s">
        <v>978</v>
      </c>
      <c r="AM42" s="1" t="s">
        <v>978</v>
      </c>
      <c r="AN42" s="1" t="s">
        <v>978</v>
      </c>
      <c r="AO42" s="3">
        <v>43101</v>
      </c>
      <c r="AP42" s="1" t="s">
        <v>1789</v>
      </c>
      <c r="AQ42">
        <v>27</v>
      </c>
    </row>
    <row r="43" spans="1:43" x14ac:dyDescent="0.25">
      <c r="A43" s="1" t="s">
        <v>984</v>
      </c>
      <c r="B43" s="1" t="s">
        <v>1780</v>
      </c>
      <c r="C43" s="1" t="s">
        <v>1781</v>
      </c>
      <c r="D43" s="1" t="s">
        <v>1780</v>
      </c>
      <c r="E43" s="1" t="s">
        <v>984</v>
      </c>
      <c r="F43" s="1" t="s">
        <v>984</v>
      </c>
      <c r="G43" s="1" t="s">
        <v>984</v>
      </c>
      <c r="H43" s="1" t="s">
        <v>1830</v>
      </c>
      <c r="I43" s="1" t="s">
        <v>984</v>
      </c>
      <c r="J43" s="1" t="s">
        <v>984</v>
      </c>
      <c r="K43" s="1" t="s">
        <v>984</v>
      </c>
      <c r="L43" s="1" t="s">
        <v>1783</v>
      </c>
      <c r="M43" s="1" t="s">
        <v>1819</v>
      </c>
      <c r="N43" s="1" t="s">
        <v>1831</v>
      </c>
      <c r="O43">
        <v>27</v>
      </c>
      <c r="P43">
        <v>14</v>
      </c>
      <c r="Q43">
        <v>41</v>
      </c>
      <c r="R43">
        <v>18</v>
      </c>
      <c r="S43" s="1" t="s">
        <v>1786</v>
      </c>
      <c r="T43" s="3">
        <v>43128</v>
      </c>
      <c r="U43" s="3">
        <v>43128</v>
      </c>
      <c r="V43" s="1" t="s">
        <v>1787</v>
      </c>
      <c r="W43" s="1" t="s">
        <v>1788</v>
      </c>
      <c r="X43" s="1" t="s">
        <v>978</v>
      </c>
      <c r="Y43" s="1" t="s">
        <v>978</v>
      </c>
      <c r="Z43" s="1" t="s">
        <v>978</v>
      </c>
      <c r="AA43" s="1" t="s">
        <v>1819</v>
      </c>
      <c r="AB43" s="1" t="s">
        <v>1831</v>
      </c>
      <c r="AC43">
        <v>27</v>
      </c>
      <c r="AD43">
        <v>14</v>
      </c>
      <c r="AE43">
        <v>41</v>
      </c>
      <c r="AF43">
        <v>18</v>
      </c>
      <c r="AG43" s="1" t="s">
        <v>1786</v>
      </c>
      <c r="AH43" s="3">
        <v>43128</v>
      </c>
      <c r="AI43" s="3">
        <v>43128</v>
      </c>
      <c r="AJ43" s="1" t="s">
        <v>1787</v>
      </c>
      <c r="AK43" s="1" t="s">
        <v>1788</v>
      </c>
      <c r="AL43" s="1" t="s">
        <v>978</v>
      </c>
      <c r="AM43" s="1" t="s">
        <v>978</v>
      </c>
      <c r="AN43" s="1" t="s">
        <v>978</v>
      </c>
      <c r="AO43" s="3">
        <v>43101</v>
      </c>
      <c r="AP43" s="1" t="s">
        <v>1789</v>
      </c>
      <c r="AQ43">
        <v>27</v>
      </c>
    </row>
    <row r="44" spans="1:43" x14ac:dyDescent="0.25">
      <c r="A44" s="1" t="s">
        <v>984</v>
      </c>
      <c r="B44" s="1" t="s">
        <v>1780</v>
      </c>
      <c r="C44" s="1" t="s">
        <v>1781</v>
      </c>
      <c r="D44" s="1" t="s">
        <v>1780</v>
      </c>
      <c r="E44" s="1" t="s">
        <v>984</v>
      </c>
      <c r="F44" s="1" t="s">
        <v>984</v>
      </c>
      <c r="G44" s="1" t="s">
        <v>984</v>
      </c>
      <c r="H44" s="1" t="s">
        <v>1832</v>
      </c>
      <c r="I44" s="1" t="s">
        <v>984</v>
      </c>
      <c r="J44" s="1" t="s">
        <v>984</v>
      </c>
      <c r="K44" s="1" t="s">
        <v>984</v>
      </c>
      <c r="L44" s="1" t="s">
        <v>1783</v>
      </c>
      <c r="M44" s="1" t="s">
        <v>1833</v>
      </c>
      <c r="N44" s="1" t="s">
        <v>1497</v>
      </c>
      <c r="O44">
        <v>0</v>
      </c>
      <c r="P44">
        <v>5</v>
      </c>
      <c r="Q44">
        <v>5</v>
      </c>
      <c r="R44">
        <v>2</v>
      </c>
      <c r="S44" s="1" t="s">
        <v>1786</v>
      </c>
      <c r="T44" s="3">
        <v>43128</v>
      </c>
      <c r="U44" s="3">
        <v>43128</v>
      </c>
      <c r="V44" s="1" t="s">
        <v>1787</v>
      </c>
      <c r="W44" s="1" t="s">
        <v>1788</v>
      </c>
      <c r="X44" s="1" t="s">
        <v>978</v>
      </c>
      <c r="Y44" s="1" t="s">
        <v>978</v>
      </c>
      <c r="Z44" s="1" t="s">
        <v>978</v>
      </c>
      <c r="AA44" s="1" t="s">
        <v>1833</v>
      </c>
      <c r="AB44" s="1" t="s">
        <v>1497</v>
      </c>
      <c r="AC44">
        <v>0</v>
      </c>
      <c r="AD44">
        <v>5</v>
      </c>
      <c r="AE44">
        <v>5</v>
      </c>
      <c r="AF44">
        <v>2</v>
      </c>
      <c r="AG44" s="1" t="s">
        <v>1786</v>
      </c>
      <c r="AH44" s="3">
        <v>43128</v>
      </c>
      <c r="AI44" s="3">
        <v>43128</v>
      </c>
      <c r="AJ44" s="1" t="s">
        <v>1787</v>
      </c>
      <c r="AK44" s="1" t="s">
        <v>1788</v>
      </c>
      <c r="AL44" s="1" t="s">
        <v>978</v>
      </c>
      <c r="AM44" s="1" t="s">
        <v>978</v>
      </c>
      <c r="AN44" s="1" t="s">
        <v>978</v>
      </c>
      <c r="AO44" s="3">
        <v>43101</v>
      </c>
      <c r="AP44" s="1" t="s">
        <v>1789</v>
      </c>
      <c r="AQ44">
        <v>27</v>
      </c>
    </row>
    <row r="45" spans="1:43" x14ac:dyDescent="0.25">
      <c r="A45" s="1" t="s">
        <v>984</v>
      </c>
      <c r="B45" s="1" t="s">
        <v>1780</v>
      </c>
      <c r="C45" s="1" t="s">
        <v>1781</v>
      </c>
      <c r="D45" s="1" t="s">
        <v>1780</v>
      </c>
      <c r="E45" s="1" t="s">
        <v>984</v>
      </c>
      <c r="F45" s="1" t="s">
        <v>984</v>
      </c>
      <c r="G45" s="1" t="s">
        <v>984</v>
      </c>
      <c r="H45" s="1" t="s">
        <v>1832</v>
      </c>
      <c r="I45" s="1" t="s">
        <v>984</v>
      </c>
      <c r="J45" s="1" t="s">
        <v>984</v>
      </c>
      <c r="K45" s="1" t="s">
        <v>984</v>
      </c>
      <c r="L45" s="1" t="s">
        <v>1783</v>
      </c>
      <c r="M45" s="1" t="s">
        <v>1833</v>
      </c>
      <c r="N45" s="1" t="s">
        <v>1497</v>
      </c>
      <c r="O45">
        <v>0</v>
      </c>
      <c r="P45">
        <v>5</v>
      </c>
      <c r="Q45">
        <v>5</v>
      </c>
      <c r="R45">
        <v>2</v>
      </c>
      <c r="S45" s="1" t="s">
        <v>1786</v>
      </c>
      <c r="T45" s="3">
        <v>43128</v>
      </c>
      <c r="U45" s="3">
        <v>43128</v>
      </c>
      <c r="V45" s="1" t="s">
        <v>1787</v>
      </c>
      <c r="W45" s="1" t="s">
        <v>1788</v>
      </c>
      <c r="X45" s="1" t="s">
        <v>978</v>
      </c>
      <c r="Y45" s="1" t="s">
        <v>978</v>
      </c>
      <c r="Z45" s="1" t="s">
        <v>978</v>
      </c>
      <c r="AA45" s="1" t="s">
        <v>1833</v>
      </c>
      <c r="AB45" s="1" t="s">
        <v>1497</v>
      </c>
      <c r="AC45">
        <v>0</v>
      </c>
      <c r="AD45">
        <v>5</v>
      </c>
      <c r="AE45">
        <v>5</v>
      </c>
      <c r="AF45">
        <v>2</v>
      </c>
      <c r="AG45" s="1" t="s">
        <v>1786</v>
      </c>
      <c r="AH45" s="3">
        <v>43128</v>
      </c>
      <c r="AI45" s="3">
        <v>43128</v>
      </c>
      <c r="AJ45" s="1" t="s">
        <v>1787</v>
      </c>
      <c r="AK45" s="1" t="s">
        <v>1788</v>
      </c>
      <c r="AL45" s="1" t="s">
        <v>978</v>
      </c>
      <c r="AM45" s="1" t="s">
        <v>978</v>
      </c>
      <c r="AN45" s="1" t="s">
        <v>978</v>
      </c>
      <c r="AO45" s="3">
        <v>43101</v>
      </c>
      <c r="AP45" s="1" t="s">
        <v>1789</v>
      </c>
      <c r="AQ45">
        <v>28</v>
      </c>
    </row>
    <row r="46" spans="1:43" x14ac:dyDescent="0.25">
      <c r="A46" s="1" t="s">
        <v>984</v>
      </c>
      <c r="B46" s="1" t="s">
        <v>1780</v>
      </c>
      <c r="C46" s="1" t="s">
        <v>1781</v>
      </c>
      <c r="D46" s="1" t="s">
        <v>1780</v>
      </c>
      <c r="E46" s="1" t="s">
        <v>984</v>
      </c>
      <c r="F46" s="1" t="s">
        <v>984</v>
      </c>
      <c r="G46" s="1" t="s">
        <v>984</v>
      </c>
      <c r="H46" s="1" t="s">
        <v>1834</v>
      </c>
      <c r="I46" s="1" t="s">
        <v>984</v>
      </c>
      <c r="J46" s="1" t="s">
        <v>984</v>
      </c>
      <c r="K46" s="1" t="s">
        <v>984</v>
      </c>
      <c r="L46" s="1" t="s">
        <v>1783</v>
      </c>
      <c r="M46" s="1" t="s">
        <v>1833</v>
      </c>
      <c r="N46" s="1" t="s">
        <v>1597</v>
      </c>
      <c r="O46">
        <v>2</v>
      </c>
      <c r="P46">
        <v>4</v>
      </c>
      <c r="Q46">
        <v>6</v>
      </c>
      <c r="R46">
        <v>3</v>
      </c>
      <c r="S46" s="1" t="s">
        <v>1786</v>
      </c>
      <c r="T46" s="3">
        <v>43128</v>
      </c>
      <c r="U46" s="3">
        <v>43128</v>
      </c>
      <c r="V46" s="1" t="s">
        <v>1787</v>
      </c>
      <c r="W46" s="1" t="s">
        <v>1788</v>
      </c>
      <c r="X46" s="1" t="s">
        <v>978</v>
      </c>
      <c r="Y46" s="1" t="s">
        <v>978</v>
      </c>
      <c r="Z46" s="1" t="s">
        <v>978</v>
      </c>
      <c r="AA46" s="1" t="s">
        <v>1833</v>
      </c>
      <c r="AB46" s="1" t="s">
        <v>1597</v>
      </c>
      <c r="AC46">
        <v>2</v>
      </c>
      <c r="AD46">
        <v>4</v>
      </c>
      <c r="AE46">
        <v>6</v>
      </c>
      <c r="AF46">
        <v>3</v>
      </c>
      <c r="AG46" s="1" t="s">
        <v>1786</v>
      </c>
      <c r="AH46" s="3">
        <v>43128</v>
      </c>
      <c r="AI46" s="3">
        <v>43128</v>
      </c>
      <c r="AJ46" s="1" t="s">
        <v>1787</v>
      </c>
      <c r="AK46" s="1" t="s">
        <v>1788</v>
      </c>
      <c r="AL46" s="1" t="s">
        <v>978</v>
      </c>
      <c r="AM46" s="1" t="s">
        <v>978</v>
      </c>
      <c r="AN46" s="1" t="s">
        <v>978</v>
      </c>
      <c r="AO46" s="3">
        <v>43101</v>
      </c>
      <c r="AP46" s="1" t="s">
        <v>1789</v>
      </c>
      <c r="AQ46">
        <v>29</v>
      </c>
    </row>
    <row r="47" spans="1:43" x14ac:dyDescent="0.25">
      <c r="A47" s="1" t="s">
        <v>984</v>
      </c>
      <c r="B47" s="1" t="s">
        <v>1780</v>
      </c>
      <c r="C47" s="1" t="s">
        <v>1781</v>
      </c>
      <c r="D47" s="1" t="s">
        <v>1780</v>
      </c>
      <c r="E47" s="1" t="s">
        <v>984</v>
      </c>
      <c r="F47" s="1" t="s">
        <v>984</v>
      </c>
      <c r="G47" s="1" t="s">
        <v>984</v>
      </c>
      <c r="H47" s="1" t="s">
        <v>1835</v>
      </c>
      <c r="I47" s="1" t="s">
        <v>984</v>
      </c>
      <c r="J47" s="1" t="s">
        <v>984</v>
      </c>
      <c r="K47" s="1" t="s">
        <v>984</v>
      </c>
      <c r="L47" s="1" t="s">
        <v>1783</v>
      </c>
      <c r="M47" s="1" t="s">
        <v>1833</v>
      </c>
      <c r="N47" s="1" t="s">
        <v>1442</v>
      </c>
      <c r="O47">
        <v>9</v>
      </c>
      <c r="P47">
        <v>7</v>
      </c>
      <c r="Q47">
        <v>16</v>
      </c>
      <c r="R47">
        <v>9</v>
      </c>
      <c r="S47" s="1" t="s">
        <v>1786</v>
      </c>
      <c r="T47" s="3">
        <v>43128</v>
      </c>
      <c r="U47" s="3">
        <v>43128</v>
      </c>
      <c r="V47" s="1" t="s">
        <v>1787</v>
      </c>
      <c r="W47" s="1" t="s">
        <v>1788</v>
      </c>
      <c r="X47" s="1" t="s">
        <v>978</v>
      </c>
      <c r="Y47" s="1" t="s">
        <v>978</v>
      </c>
      <c r="Z47" s="1" t="s">
        <v>978</v>
      </c>
      <c r="AA47" s="1" t="s">
        <v>1833</v>
      </c>
      <c r="AB47" s="1" t="s">
        <v>1442</v>
      </c>
      <c r="AC47">
        <v>9</v>
      </c>
      <c r="AD47">
        <v>7</v>
      </c>
      <c r="AE47">
        <v>16</v>
      </c>
      <c r="AF47">
        <v>9</v>
      </c>
      <c r="AG47" s="1" t="s">
        <v>1786</v>
      </c>
      <c r="AH47" s="3">
        <v>43128</v>
      </c>
      <c r="AI47" s="3">
        <v>43128</v>
      </c>
      <c r="AJ47" s="1" t="s">
        <v>1787</v>
      </c>
      <c r="AK47" s="1" t="s">
        <v>1788</v>
      </c>
      <c r="AL47" s="1" t="s">
        <v>978</v>
      </c>
      <c r="AM47" s="1" t="s">
        <v>978</v>
      </c>
      <c r="AN47" s="1" t="s">
        <v>978</v>
      </c>
      <c r="AO47" s="3">
        <v>43101</v>
      </c>
      <c r="AP47" s="1" t="s">
        <v>1789</v>
      </c>
      <c r="AQ47">
        <v>30</v>
      </c>
    </row>
    <row r="48" spans="1:43" x14ac:dyDescent="0.25">
      <c r="A48" s="1" t="s">
        <v>984</v>
      </c>
      <c r="B48" s="1" t="s">
        <v>1780</v>
      </c>
      <c r="C48" s="1" t="s">
        <v>1781</v>
      </c>
      <c r="D48" s="1" t="s">
        <v>1780</v>
      </c>
      <c r="E48" s="1" t="s">
        <v>984</v>
      </c>
      <c r="F48" s="1" t="s">
        <v>984</v>
      </c>
      <c r="G48" s="1" t="s">
        <v>984</v>
      </c>
      <c r="H48" s="1" t="s">
        <v>1836</v>
      </c>
      <c r="I48" s="1" t="s">
        <v>984</v>
      </c>
      <c r="J48" s="1" t="s">
        <v>984</v>
      </c>
      <c r="K48" s="1" t="s">
        <v>984</v>
      </c>
      <c r="L48" s="1" t="s">
        <v>1783</v>
      </c>
      <c r="M48" s="1" t="s">
        <v>1833</v>
      </c>
      <c r="N48" s="1" t="s">
        <v>1397</v>
      </c>
      <c r="O48">
        <v>40</v>
      </c>
      <c r="P48">
        <v>49</v>
      </c>
      <c r="Q48">
        <v>89</v>
      </c>
      <c r="R48">
        <v>38</v>
      </c>
      <c r="S48" s="1" t="s">
        <v>1786</v>
      </c>
      <c r="T48" s="3">
        <v>43128</v>
      </c>
      <c r="U48" s="3">
        <v>43128</v>
      </c>
      <c r="V48" s="1" t="s">
        <v>1787</v>
      </c>
      <c r="W48" s="1" t="s">
        <v>1788</v>
      </c>
      <c r="X48" s="1" t="s">
        <v>978</v>
      </c>
      <c r="Y48" s="1" t="s">
        <v>978</v>
      </c>
      <c r="Z48" s="1" t="s">
        <v>978</v>
      </c>
      <c r="AA48" s="1" t="s">
        <v>1833</v>
      </c>
      <c r="AB48" s="1" t="s">
        <v>1397</v>
      </c>
      <c r="AC48">
        <v>40</v>
      </c>
      <c r="AD48">
        <v>49</v>
      </c>
      <c r="AE48">
        <v>89</v>
      </c>
      <c r="AF48">
        <v>38</v>
      </c>
      <c r="AG48" s="1" t="s">
        <v>1786</v>
      </c>
      <c r="AH48" s="3">
        <v>43128</v>
      </c>
      <c r="AI48" s="3">
        <v>43128</v>
      </c>
      <c r="AJ48" s="1" t="s">
        <v>1787</v>
      </c>
      <c r="AK48" s="1" t="s">
        <v>1788</v>
      </c>
      <c r="AL48" s="1" t="s">
        <v>978</v>
      </c>
      <c r="AM48" s="1" t="s">
        <v>978</v>
      </c>
      <c r="AN48" s="1" t="s">
        <v>978</v>
      </c>
      <c r="AO48" s="3">
        <v>43101</v>
      </c>
      <c r="AP48" s="1" t="s">
        <v>1789</v>
      </c>
      <c r="AQ48">
        <v>31</v>
      </c>
    </row>
    <row r="49" spans="1:43" x14ac:dyDescent="0.25">
      <c r="A49" s="1" t="s">
        <v>984</v>
      </c>
      <c r="B49" s="1" t="s">
        <v>1780</v>
      </c>
      <c r="C49" s="1" t="s">
        <v>1781</v>
      </c>
      <c r="D49" s="1" t="s">
        <v>1780</v>
      </c>
      <c r="E49" s="1" t="s">
        <v>984</v>
      </c>
      <c r="F49" s="1" t="s">
        <v>984</v>
      </c>
      <c r="G49" s="1" t="s">
        <v>984</v>
      </c>
      <c r="H49" s="1" t="s">
        <v>1836</v>
      </c>
      <c r="I49" s="1" t="s">
        <v>984</v>
      </c>
      <c r="J49" s="1" t="s">
        <v>984</v>
      </c>
      <c r="K49" s="1" t="s">
        <v>984</v>
      </c>
      <c r="L49" s="1" t="s">
        <v>1783</v>
      </c>
      <c r="M49" s="1" t="s">
        <v>1833</v>
      </c>
      <c r="N49" s="1" t="s">
        <v>1397</v>
      </c>
      <c r="O49">
        <v>40</v>
      </c>
      <c r="P49">
        <v>49</v>
      </c>
      <c r="Q49">
        <v>89</v>
      </c>
      <c r="R49">
        <v>38</v>
      </c>
      <c r="S49" s="1" t="s">
        <v>1786</v>
      </c>
      <c r="T49" s="3">
        <v>43128</v>
      </c>
      <c r="U49" s="3">
        <v>43128</v>
      </c>
      <c r="V49" s="1" t="s">
        <v>1787</v>
      </c>
      <c r="W49" s="1" t="s">
        <v>1788</v>
      </c>
      <c r="X49" s="1" t="s">
        <v>978</v>
      </c>
      <c r="Y49" s="1" t="s">
        <v>978</v>
      </c>
      <c r="Z49" s="1" t="s">
        <v>978</v>
      </c>
      <c r="AA49" s="1" t="s">
        <v>1833</v>
      </c>
      <c r="AB49" s="1" t="s">
        <v>1397</v>
      </c>
      <c r="AC49">
        <v>40</v>
      </c>
      <c r="AD49">
        <v>49</v>
      </c>
      <c r="AE49">
        <v>89</v>
      </c>
      <c r="AF49">
        <v>38</v>
      </c>
      <c r="AG49" s="1" t="s">
        <v>1786</v>
      </c>
      <c r="AH49" s="3">
        <v>43128</v>
      </c>
      <c r="AI49" s="3">
        <v>43128</v>
      </c>
      <c r="AJ49" s="1" t="s">
        <v>1787</v>
      </c>
      <c r="AK49" s="1" t="s">
        <v>1788</v>
      </c>
      <c r="AL49" s="1" t="s">
        <v>978</v>
      </c>
      <c r="AM49" s="1" t="s">
        <v>978</v>
      </c>
      <c r="AN49" s="1" t="s">
        <v>978</v>
      </c>
      <c r="AO49" s="3">
        <v>43101</v>
      </c>
      <c r="AP49" s="1" t="s">
        <v>1789</v>
      </c>
      <c r="AQ49">
        <v>31</v>
      </c>
    </row>
    <row r="50" spans="1:43" x14ac:dyDescent="0.25">
      <c r="A50" s="1" t="s">
        <v>984</v>
      </c>
      <c r="B50" s="1" t="s">
        <v>1780</v>
      </c>
      <c r="C50" s="1" t="s">
        <v>1781</v>
      </c>
      <c r="D50" s="1" t="s">
        <v>1780</v>
      </c>
      <c r="E50" s="1" t="s">
        <v>984</v>
      </c>
      <c r="F50" s="1" t="s">
        <v>984</v>
      </c>
      <c r="G50" s="1" t="s">
        <v>984</v>
      </c>
      <c r="H50" s="1" t="s">
        <v>1837</v>
      </c>
      <c r="I50" s="1" t="s">
        <v>984</v>
      </c>
      <c r="J50" s="1" t="s">
        <v>984</v>
      </c>
      <c r="K50" s="1" t="s">
        <v>984</v>
      </c>
      <c r="L50" s="1" t="s">
        <v>1783</v>
      </c>
      <c r="M50" s="1" t="s">
        <v>1838</v>
      </c>
      <c r="N50" s="1" t="s">
        <v>1565</v>
      </c>
      <c r="O50">
        <v>6</v>
      </c>
      <c r="P50">
        <v>11</v>
      </c>
      <c r="Q50">
        <v>17</v>
      </c>
      <c r="R50">
        <v>6</v>
      </c>
      <c r="S50" s="1" t="s">
        <v>1786</v>
      </c>
      <c r="T50" s="3">
        <v>43128</v>
      </c>
      <c r="U50" s="3">
        <v>43128</v>
      </c>
      <c r="V50" s="1" t="s">
        <v>1787</v>
      </c>
      <c r="W50" s="1" t="s">
        <v>1788</v>
      </c>
      <c r="X50" s="1" t="s">
        <v>978</v>
      </c>
      <c r="Y50" s="1" t="s">
        <v>978</v>
      </c>
      <c r="Z50" s="1" t="s">
        <v>978</v>
      </c>
      <c r="AA50" s="1" t="s">
        <v>1838</v>
      </c>
      <c r="AB50" s="1" t="s">
        <v>1565</v>
      </c>
      <c r="AC50">
        <v>6</v>
      </c>
      <c r="AD50">
        <v>11</v>
      </c>
      <c r="AE50">
        <v>17</v>
      </c>
      <c r="AF50">
        <v>6</v>
      </c>
      <c r="AG50" s="1" t="s">
        <v>1786</v>
      </c>
      <c r="AH50" s="3">
        <v>43128</v>
      </c>
      <c r="AI50" s="3">
        <v>43128</v>
      </c>
      <c r="AJ50" s="1" t="s">
        <v>1787</v>
      </c>
      <c r="AK50" s="1" t="s">
        <v>1788</v>
      </c>
      <c r="AL50" s="1" t="s">
        <v>978</v>
      </c>
      <c r="AM50" s="1" t="s">
        <v>978</v>
      </c>
      <c r="AN50" s="1" t="s">
        <v>978</v>
      </c>
      <c r="AO50" s="3">
        <v>43101</v>
      </c>
      <c r="AP50" s="1" t="s">
        <v>1789</v>
      </c>
      <c r="AQ50">
        <v>31</v>
      </c>
    </row>
    <row r="51" spans="1:43" x14ac:dyDescent="0.25">
      <c r="A51" s="1" t="s">
        <v>984</v>
      </c>
      <c r="B51" s="1" t="s">
        <v>1780</v>
      </c>
      <c r="C51" s="1" t="s">
        <v>1781</v>
      </c>
      <c r="D51" s="1" t="s">
        <v>1780</v>
      </c>
      <c r="E51" s="1" t="s">
        <v>984</v>
      </c>
      <c r="F51" s="1" t="s">
        <v>984</v>
      </c>
      <c r="G51" s="1" t="s">
        <v>984</v>
      </c>
      <c r="H51" s="1" t="s">
        <v>1837</v>
      </c>
      <c r="I51" s="1" t="s">
        <v>984</v>
      </c>
      <c r="J51" s="1" t="s">
        <v>984</v>
      </c>
      <c r="K51" s="1" t="s">
        <v>984</v>
      </c>
      <c r="L51" s="1" t="s">
        <v>1783</v>
      </c>
      <c r="M51" s="1" t="s">
        <v>1838</v>
      </c>
      <c r="N51" s="1" t="s">
        <v>1565</v>
      </c>
      <c r="O51">
        <v>6</v>
      </c>
      <c r="P51">
        <v>11</v>
      </c>
      <c r="Q51">
        <v>17</v>
      </c>
      <c r="R51">
        <v>6</v>
      </c>
      <c r="S51" s="1" t="s">
        <v>1786</v>
      </c>
      <c r="T51" s="3">
        <v>43128</v>
      </c>
      <c r="U51" s="3">
        <v>43128</v>
      </c>
      <c r="V51" s="1" t="s">
        <v>1787</v>
      </c>
      <c r="W51" s="1" t="s">
        <v>1788</v>
      </c>
      <c r="X51" s="1" t="s">
        <v>978</v>
      </c>
      <c r="Y51" s="1" t="s">
        <v>978</v>
      </c>
      <c r="Z51" s="1" t="s">
        <v>978</v>
      </c>
      <c r="AA51" s="1" t="s">
        <v>1838</v>
      </c>
      <c r="AB51" s="1" t="s">
        <v>1565</v>
      </c>
      <c r="AC51">
        <v>6</v>
      </c>
      <c r="AD51">
        <v>11</v>
      </c>
      <c r="AE51">
        <v>17</v>
      </c>
      <c r="AF51">
        <v>6</v>
      </c>
      <c r="AG51" s="1" t="s">
        <v>1786</v>
      </c>
      <c r="AH51" s="3">
        <v>43128</v>
      </c>
      <c r="AI51" s="3">
        <v>43128</v>
      </c>
      <c r="AJ51" s="1" t="s">
        <v>1787</v>
      </c>
      <c r="AK51" s="1" t="s">
        <v>1788</v>
      </c>
      <c r="AL51" s="1" t="s">
        <v>978</v>
      </c>
      <c r="AM51" s="1" t="s">
        <v>978</v>
      </c>
      <c r="AN51" s="1" t="s">
        <v>978</v>
      </c>
      <c r="AO51" s="3">
        <v>43101</v>
      </c>
      <c r="AP51" s="1" t="s">
        <v>1789</v>
      </c>
      <c r="AQ51">
        <v>32</v>
      </c>
    </row>
    <row r="52" spans="1:43" x14ac:dyDescent="0.25">
      <c r="A52" s="1" t="s">
        <v>984</v>
      </c>
      <c r="B52" s="1" t="s">
        <v>1780</v>
      </c>
      <c r="C52" s="1" t="s">
        <v>1781</v>
      </c>
      <c r="D52" s="1" t="s">
        <v>1780</v>
      </c>
      <c r="E52" s="1" t="s">
        <v>984</v>
      </c>
      <c r="F52" s="1" t="s">
        <v>984</v>
      </c>
      <c r="G52" s="1" t="s">
        <v>984</v>
      </c>
      <c r="H52" s="1" t="s">
        <v>1839</v>
      </c>
      <c r="I52" s="1" t="s">
        <v>984</v>
      </c>
      <c r="J52" s="1" t="s">
        <v>984</v>
      </c>
      <c r="K52" s="1" t="s">
        <v>984</v>
      </c>
      <c r="L52" s="1" t="s">
        <v>1783</v>
      </c>
      <c r="M52" s="1" t="s">
        <v>1838</v>
      </c>
      <c r="N52" s="1" t="s">
        <v>1439</v>
      </c>
      <c r="O52">
        <v>2</v>
      </c>
      <c r="P52">
        <v>6</v>
      </c>
      <c r="Q52">
        <v>8</v>
      </c>
      <c r="R52">
        <v>4</v>
      </c>
      <c r="S52" s="1" t="s">
        <v>1786</v>
      </c>
      <c r="T52" s="3">
        <v>43128</v>
      </c>
      <c r="U52" s="3">
        <v>43128</v>
      </c>
      <c r="V52" s="1" t="s">
        <v>1787</v>
      </c>
      <c r="W52" s="1" t="s">
        <v>1788</v>
      </c>
      <c r="X52" s="1" t="s">
        <v>978</v>
      </c>
      <c r="Y52" s="1" t="s">
        <v>978</v>
      </c>
      <c r="Z52" s="1" t="s">
        <v>978</v>
      </c>
      <c r="AA52" s="1" t="s">
        <v>1838</v>
      </c>
      <c r="AB52" s="1" t="s">
        <v>1439</v>
      </c>
      <c r="AC52">
        <v>2</v>
      </c>
      <c r="AD52">
        <v>6</v>
      </c>
      <c r="AE52">
        <v>8</v>
      </c>
      <c r="AF52">
        <v>4</v>
      </c>
      <c r="AG52" s="1" t="s">
        <v>1786</v>
      </c>
      <c r="AH52" s="3">
        <v>43128</v>
      </c>
      <c r="AI52" s="3">
        <v>43128</v>
      </c>
      <c r="AJ52" s="1" t="s">
        <v>1787</v>
      </c>
      <c r="AK52" s="1" t="s">
        <v>1788</v>
      </c>
      <c r="AL52" s="1" t="s">
        <v>978</v>
      </c>
      <c r="AM52" s="1" t="s">
        <v>978</v>
      </c>
      <c r="AN52" s="1" t="s">
        <v>978</v>
      </c>
      <c r="AO52" s="3">
        <v>43101</v>
      </c>
      <c r="AP52" s="1" t="s">
        <v>1789</v>
      </c>
      <c r="AQ52">
        <v>33</v>
      </c>
    </row>
    <row r="53" spans="1:43" x14ac:dyDescent="0.25">
      <c r="A53" s="1" t="s">
        <v>984</v>
      </c>
      <c r="B53" s="1" t="s">
        <v>1780</v>
      </c>
      <c r="C53" s="1" t="s">
        <v>1781</v>
      </c>
      <c r="D53" s="1" t="s">
        <v>1780</v>
      </c>
      <c r="E53" s="1" t="s">
        <v>984</v>
      </c>
      <c r="F53" s="1" t="s">
        <v>984</v>
      </c>
      <c r="G53" s="1" t="s">
        <v>984</v>
      </c>
      <c r="H53" s="1" t="s">
        <v>1840</v>
      </c>
      <c r="I53" s="1" t="s">
        <v>984</v>
      </c>
      <c r="J53" s="1" t="s">
        <v>984</v>
      </c>
      <c r="K53" s="1" t="s">
        <v>984</v>
      </c>
      <c r="L53" s="1" t="s">
        <v>1783</v>
      </c>
      <c r="M53" s="1" t="s">
        <v>1838</v>
      </c>
      <c r="N53" s="1" t="s">
        <v>1424</v>
      </c>
      <c r="O53">
        <v>6</v>
      </c>
      <c r="P53">
        <v>18</v>
      </c>
      <c r="Q53">
        <v>24</v>
      </c>
      <c r="R53">
        <v>12</v>
      </c>
      <c r="S53" s="1" t="s">
        <v>1786</v>
      </c>
      <c r="T53" s="3">
        <v>43128</v>
      </c>
      <c r="U53" s="3">
        <v>43128</v>
      </c>
      <c r="V53" s="1" t="s">
        <v>1787</v>
      </c>
      <c r="W53" s="1" t="s">
        <v>1788</v>
      </c>
      <c r="X53" s="1" t="s">
        <v>978</v>
      </c>
      <c r="Y53" s="1" t="s">
        <v>978</v>
      </c>
      <c r="Z53" s="1" t="s">
        <v>978</v>
      </c>
      <c r="AA53" s="1" t="s">
        <v>1838</v>
      </c>
      <c r="AB53" s="1" t="s">
        <v>1424</v>
      </c>
      <c r="AC53">
        <v>6</v>
      </c>
      <c r="AD53">
        <v>18</v>
      </c>
      <c r="AE53">
        <v>24</v>
      </c>
      <c r="AF53">
        <v>12</v>
      </c>
      <c r="AG53" s="1" t="s">
        <v>1786</v>
      </c>
      <c r="AH53" s="3">
        <v>43128</v>
      </c>
      <c r="AI53" s="3">
        <v>43128</v>
      </c>
      <c r="AJ53" s="1" t="s">
        <v>1787</v>
      </c>
      <c r="AK53" s="1" t="s">
        <v>1788</v>
      </c>
      <c r="AL53" s="1" t="s">
        <v>978</v>
      </c>
      <c r="AM53" s="1" t="s">
        <v>978</v>
      </c>
      <c r="AN53" s="1" t="s">
        <v>978</v>
      </c>
      <c r="AO53" s="3">
        <v>43101</v>
      </c>
      <c r="AP53" s="1" t="s">
        <v>1789</v>
      </c>
      <c r="AQ53">
        <v>34</v>
      </c>
    </row>
    <row r="54" spans="1:43" x14ac:dyDescent="0.25">
      <c r="A54" s="1" t="s">
        <v>984</v>
      </c>
      <c r="B54" s="1" t="s">
        <v>1780</v>
      </c>
      <c r="C54" s="1" t="s">
        <v>1781</v>
      </c>
      <c r="D54" s="1" t="s">
        <v>1780</v>
      </c>
      <c r="E54" s="1" t="s">
        <v>984</v>
      </c>
      <c r="F54" s="1" t="s">
        <v>984</v>
      </c>
      <c r="G54" s="1" t="s">
        <v>984</v>
      </c>
      <c r="H54" s="1" t="s">
        <v>1840</v>
      </c>
      <c r="I54" s="1" t="s">
        <v>984</v>
      </c>
      <c r="J54" s="1" t="s">
        <v>984</v>
      </c>
      <c r="K54" s="1" t="s">
        <v>984</v>
      </c>
      <c r="L54" s="1" t="s">
        <v>1783</v>
      </c>
      <c r="M54" s="1" t="s">
        <v>1838</v>
      </c>
      <c r="N54" s="1" t="s">
        <v>1424</v>
      </c>
      <c r="O54">
        <v>6</v>
      </c>
      <c r="P54">
        <v>18</v>
      </c>
      <c r="Q54">
        <v>24</v>
      </c>
      <c r="R54">
        <v>12</v>
      </c>
      <c r="S54" s="1" t="s">
        <v>1786</v>
      </c>
      <c r="T54" s="3">
        <v>43128</v>
      </c>
      <c r="U54" s="3">
        <v>43128</v>
      </c>
      <c r="V54" s="1" t="s">
        <v>1787</v>
      </c>
      <c r="W54" s="1" t="s">
        <v>1788</v>
      </c>
      <c r="X54" s="1" t="s">
        <v>978</v>
      </c>
      <c r="Y54" s="1" t="s">
        <v>978</v>
      </c>
      <c r="Z54" s="1" t="s">
        <v>978</v>
      </c>
      <c r="AA54" s="1" t="s">
        <v>1838</v>
      </c>
      <c r="AB54" s="1" t="s">
        <v>1424</v>
      </c>
      <c r="AC54">
        <v>6</v>
      </c>
      <c r="AD54">
        <v>18</v>
      </c>
      <c r="AE54">
        <v>24</v>
      </c>
      <c r="AF54">
        <v>12</v>
      </c>
      <c r="AG54" s="1" t="s">
        <v>1786</v>
      </c>
      <c r="AH54" s="3">
        <v>43128</v>
      </c>
      <c r="AI54" s="3">
        <v>43128</v>
      </c>
      <c r="AJ54" s="1" t="s">
        <v>1787</v>
      </c>
      <c r="AK54" s="1" t="s">
        <v>1788</v>
      </c>
      <c r="AL54" s="1" t="s">
        <v>978</v>
      </c>
      <c r="AM54" s="1" t="s">
        <v>978</v>
      </c>
      <c r="AN54" s="1" t="s">
        <v>978</v>
      </c>
      <c r="AO54" s="3">
        <v>43101</v>
      </c>
      <c r="AP54" s="1" t="s">
        <v>1789</v>
      </c>
      <c r="AQ54">
        <v>34</v>
      </c>
    </row>
    <row r="55" spans="1:43" x14ac:dyDescent="0.25">
      <c r="A55" s="1" t="s">
        <v>984</v>
      </c>
      <c r="B55" s="1" t="s">
        <v>1780</v>
      </c>
      <c r="C55" s="1" t="s">
        <v>1781</v>
      </c>
      <c r="D55" s="1" t="s">
        <v>1780</v>
      </c>
      <c r="E55" s="1" t="s">
        <v>984</v>
      </c>
      <c r="F55" s="1" t="s">
        <v>984</v>
      </c>
      <c r="G55" s="1" t="s">
        <v>984</v>
      </c>
      <c r="H55" s="1" t="s">
        <v>1841</v>
      </c>
      <c r="I55" s="1" t="s">
        <v>984</v>
      </c>
      <c r="J55" s="1" t="s">
        <v>984</v>
      </c>
      <c r="K55" s="1" t="s">
        <v>984</v>
      </c>
      <c r="L55" s="1" t="s">
        <v>1783</v>
      </c>
      <c r="M55" s="1" t="s">
        <v>1842</v>
      </c>
      <c r="N55" s="1" t="s">
        <v>1843</v>
      </c>
      <c r="O55">
        <v>5</v>
      </c>
      <c r="P55">
        <v>1</v>
      </c>
      <c r="Q55">
        <v>6</v>
      </c>
      <c r="R55">
        <v>4</v>
      </c>
      <c r="S55" s="1" t="s">
        <v>1786</v>
      </c>
      <c r="T55" s="3">
        <v>43128</v>
      </c>
      <c r="U55" s="3">
        <v>43128</v>
      </c>
      <c r="V55" s="1" t="s">
        <v>1787</v>
      </c>
      <c r="W55" s="1" t="s">
        <v>1788</v>
      </c>
      <c r="X55" s="1" t="s">
        <v>978</v>
      </c>
      <c r="Y55" s="1" t="s">
        <v>978</v>
      </c>
      <c r="Z55" s="1" t="s">
        <v>978</v>
      </c>
      <c r="AA55" s="1" t="s">
        <v>1842</v>
      </c>
      <c r="AB55" s="1" t="s">
        <v>1843</v>
      </c>
      <c r="AC55">
        <v>5</v>
      </c>
      <c r="AD55">
        <v>1</v>
      </c>
      <c r="AE55">
        <v>6</v>
      </c>
      <c r="AF55">
        <v>4</v>
      </c>
      <c r="AG55" s="1" t="s">
        <v>1786</v>
      </c>
      <c r="AH55" s="3">
        <v>43128</v>
      </c>
      <c r="AI55" s="3">
        <v>43128</v>
      </c>
      <c r="AJ55" s="1" t="s">
        <v>1787</v>
      </c>
      <c r="AK55" s="1" t="s">
        <v>1788</v>
      </c>
      <c r="AL55" s="1" t="s">
        <v>978</v>
      </c>
      <c r="AM55" s="1" t="s">
        <v>978</v>
      </c>
      <c r="AN55" s="1" t="s">
        <v>978</v>
      </c>
      <c r="AO55" s="3">
        <v>43101</v>
      </c>
      <c r="AP55" s="1" t="s">
        <v>1789</v>
      </c>
      <c r="AQ55">
        <v>34</v>
      </c>
    </row>
    <row r="56" spans="1:43" x14ac:dyDescent="0.25">
      <c r="A56" s="1" t="s">
        <v>984</v>
      </c>
      <c r="B56" s="1" t="s">
        <v>1780</v>
      </c>
      <c r="C56" s="1" t="s">
        <v>1781</v>
      </c>
      <c r="D56" s="1" t="s">
        <v>1780</v>
      </c>
      <c r="E56" s="1" t="s">
        <v>984</v>
      </c>
      <c r="F56" s="1" t="s">
        <v>984</v>
      </c>
      <c r="G56" s="1" t="s">
        <v>984</v>
      </c>
      <c r="H56" s="1" t="s">
        <v>1841</v>
      </c>
      <c r="I56" s="1" t="s">
        <v>984</v>
      </c>
      <c r="J56" s="1" t="s">
        <v>984</v>
      </c>
      <c r="K56" s="1" t="s">
        <v>984</v>
      </c>
      <c r="L56" s="1" t="s">
        <v>1783</v>
      </c>
      <c r="M56" s="1" t="s">
        <v>1842</v>
      </c>
      <c r="N56" s="1" t="s">
        <v>1843</v>
      </c>
      <c r="O56">
        <v>5</v>
      </c>
      <c r="P56">
        <v>1</v>
      </c>
      <c r="Q56">
        <v>6</v>
      </c>
      <c r="R56">
        <v>4</v>
      </c>
      <c r="S56" s="1" t="s">
        <v>1786</v>
      </c>
      <c r="T56" s="3">
        <v>43128</v>
      </c>
      <c r="U56" s="3">
        <v>43128</v>
      </c>
      <c r="V56" s="1" t="s">
        <v>1787</v>
      </c>
      <c r="W56" s="1" t="s">
        <v>1788</v>
      </c>
      <c r="X56" s="1" t="s">
        <v>978</v>
      </c>
      <c r="Y56" s="1" t="s">
        <v>978</v>
      </c>
      <c r="Z56" s="1" t="s">
        <v>978</v>
      </c>
      <c r="AA56" s="1" t="s">
        <v>1842</v>
      </c>
      <c r="AB56" s="1" t="s">
        <v>1843</v>
      </c>
      <c r="AC56">
        <v>5</v>
      </c>
      <c r="AD56">
        <v>1</v>
      </c>
      <c r="AE56">
        <v>6</v>
      </c>
      <c r="AF56">
        <v>4</v>
      </c>
      <c r="AG56" s="1" t="s">
        <v>1786</v>
      </c>
      <c r="AH56" s="3">
        <v>43128</v>
      </c>
      <c r="AI56" s="3">
        <v>43128</v>
      </c>
      <c r="AJ56" s="1" t="s">
        <v>1787</v>
      </c>
      <c r="AK56" s="1" t="s">
        <v>1788</v>
      </c>
      <c r="AL56" s="1" t="s">
        <v>978</v>
      </c>
      <c r="AM56" s="1" t="s">
        <v>978</v>
      </c>
      <c r="AN56" s="1" t="s">
        <v>978</v>
      </c>
      <c r="AO56" s="3">
        <v>43101</v>
      </c>
      <c r="AP56" s="1" t="s">
        <v>1789</v>
      </c>
      <c r="AQ56">
        <v>35</v>
      </c>
    </row>
    <row r="57" spans="1:43" x14ac:dyDescent="0.25">
      <c r="A57" s="1" t="s">
        <v>984</v>
      </c>
      <c r="B57" s="1" t="s">
        <v>1780</v>
      </c>
      <c r="C57" s="1" t="s">
        <v>1781</v>
      </c>
      <c r="D57" s="1" t="s">
        <v>1780</v>
      </c>
      <c r="E57" s="1" t="s">
        <v>984</v>
      </c>
      <c r="F57" s="1" t="s">
        <v>984</v>
      </c>
      <c r="G57" s="1" t="s">
        <v>984</v>
      </c>
      <c r="H57" s="1" t="s">
        <v>1844</v>
      </c>
      <c r="I57" s="1" t="s">
        <v>984</v>
      </c>
      <c r="J57" s="1" t="s">
        <v>984</v>
      </c>
      <c r="K57" s="1" t="s">
        <v>984</v>
      </c>
      <c r="L57" s="1" t="s">
        <v>1783</v>
      </c>
      <c r="M57" s="1" t="s">
        <v>1842</v>
      </c>
      <c r="N57" s="1" t="s">
        <v>1606</v>
      </c>
      <c r="O57">
        <v>4</v>
      </c>
      <c r="P57">
        <v>11</v>
      </c>
      <c r="Q57">
        <v>15</v>
      </c>
      <c r="R57">
        <v>8</v>
      </c>
      <c r="S57" s="1" t="s">
        <v>1786</v>
      </c>
      <c r="T57" s="3">
        <v>43128</v>
      </c>
      <c r="U57" s="3">
        <v>43128</v>
      </c>
      <c r="V57" s="1" t="s">
        <v>1787</v>
      </c>
      <c r="W57" s="1" t="s">
        <v>1788</v>
      </c>
      <c r="X57" s="1" t="s">
        <v>978</v>
      </c>
      <c r="Y57" s="1" t="s">
        <v>978</v>
      </c>
      <c r="Z57" s="1" t="s">
        <v>978</v>
      </c>
      <c r="AA57" s="1" t="s">
        <v>1842</v>
      </c>
      <c r="AB57" s="1" t="s">
        <v>1606</v>
      </c>
      <c r="AC57">
        <v>4</v>
      </c>
      <c r="AD57">
        <v>11</v>
      </c>
      <c r="AE57">
        <v>15</v>
      </c>
      <c r="AF57">
        <v>8</v>
      </c>
      <c r="AG57" s="1" t="s">
        <v>1786</v>
      </c>
      <c r="AH57" s="3">
        <v>43128</v>
      </c>
      <c r="AI57" s="3">
        <v>43128</v>
      </c>
      <c r="AJ57" s="1" t="s">
        <v>1787</v>
      </c>
      <c r="AK57" s="1" t="s">
        <v>1788</v>
      </c>
      <c r="AL57" s="1" t="s">
        <v>978</v>
      </c>
      <c r="AM57" s="1" t="s">
        <v>978</v>
      </c>
      <c r="AN57" s="1" t="s">
        <v>978</v>
      </c>
      <c r="AO57" s="3">
        <v>43101</v>
      </c>
      <c r="AP57" s="1" t="s">
        <v>1789</v>
      </c>
      <c r="AQ57">
        <v>36</v>
      </c>
    </row>
    <row r="58" spans="1:43" x14ac:dyDescent="0.25">
      <c r="A58" s="1" t="s">
        <v>984</v>
      </c>
      <c r="B58" s="1" t="s">
        <v>1780</v>
      </c>
      <c r="C58" s="1" t="s">
        <v>1781</v>
      </c>
      <c r="D58" s="1" t="s">
        <v>1780</v>
      </c>
      <c r="E58" s="1" t="s">
        <v>984</v>
      </c>
      <c r="F58" s="1" t="s">
        <v>984</v>
      </c>
      <c r="G58" s="1" t="s">
        <v>984</v>
      </c>
      <c r="H58" s="1" t="s">
        <v>1845</v>
      </c>
      <c r="I58" s="1" t="s">
        <v>984</v>
      </c>
      <c r="J58" s="1" t="s">
        <v>984</v>
      </c>
      <c r="K58" s="1" t="s">
        <v>984</v>
      </c>
      <c r="L58" s="1" t="s">
        <v>1783</v>
      </c>
      <c r="M58" s="1" t="s">
        <v>1842</v>
      </c>
      <c r="N58" s="1" t="s">
        <v>1846</v>
      </c>
      <c r="O58">
        <v>8</v>
      </c>
      <c r="P58">
        <v>4</v>
      </c>
      <c r="Q58">
        <v>12</v>
      </c>
      <c r="R58">
        <v>6</v>
      </c>
      <c r="S58" s="1" t="s">
        <v>1786</v>
      </c>
      <c r="T58" s="3">
        <v>43128</v>
      </c>
      <c r="U58" s="3">
        <v>43128</v>
      </c>
      <c r="V58" s="1" t="s">
        <v>1787</v>
      </c>
      <c r="W58" s="1" t="s">
        <v>1788</v>
      </c>
      <c r="X58" s="1" t="s">
        <v>978</v>
      </c>
      <c r="Y58" s="1" t="s">
        <v>978</v>
      </c>
      <c r="Z58" s="1" t="s">
        <v>978</v>
      </c>
      <c r="AA58" s="1" t="s">
        <v>1842</v>
      </c>
      <c r="AB58" s="1" t="s">
        <v>1846</v>
      </c>
      <c r="AC58">
        <v>8</v>
      </c>
      <c r="AD58">
        <v>4</v>
      </c>
      <c r="AE58">
        <v>12</v>
      </c>
      <c r="AF58">
        <v>6</v>
      </c>
      <c r="AG58" s="1" t="s">
        <v>1786</v>
      </c>
      <c r="AH58" s="3">
        <v>43128</v>
      </c>
      <c r="AI58" s="3">
        <v>43128</v>
      </c>
      <c r="AJ58" s="1" t="s">
        <v>1787</v>
      </c>
      <c r="AK58" s="1" t="s">
        <v>1788</v>
      </c>
      <c r="AL58" s="1" t="s">
        <v>978</v>
      </c>
      <c r="AM58" s="1" t="s">
        <v>978</v>
      </c>
      <c r="AN58" s="1" t="s">
        <v>978</v>
      </c>
      <c r="AO58" s="3">
        <v>43101</v>
      </c>
      <c r="AP58" s="1" t="s">
        <v>1789</v>
      </c>
      <c r="AQ58">
        <v>37</v>
      </c>
    </row>
    <row r="59" spans="1:43" x14ac:dyDescent="0.25">
      <c r="A59" s="1" t="s">
        <v>984</v>
      </c>
      <c r="B59" s="1" t="s">
        <v>1780</v>
      </c>
      <c r="C59" s="1" t="s">
        <v>1781</v>
      </c>
      <c r="D59" s="1" t="s">
        <v>1780</v>
      </c>
      <c r="E59" s="1" t="s">
        <v>984</v>
      </c>
      <c r="F59" s="1" t="s">
        <v>984</v>
      </c>
      <c r="G59" s="1" t="s">
        <v>984</v>
      </c>
      <c r="H59" s="1" t="s">
        <v>1847</v>
      </c>
      <c r="I59" s="1" t="s">
        <v>984</v>
      </c>
      <c r="J59" s="1" t="s">
        <v>984</v>
      </c>
      <c r="K59" s="1" t="s">
        <v>984</v>
      </c>
      <c r="L59" s="1" t="s">
        <v>1783</v>
      </c>
      <c r="M59" s="1" t="s">
        <v>1842</v>
      </c>
      <c r="N59" s="1" t="s">
        <v>1460</v>
      </c>
      <c r="O59">
        <v>9</v>
      </c>
      <c r="P59">
        <v>32</v>
      </c>
      <c r="Q59">
        <v>41</v>
      </c>
      <c r="R59">
        <v>22</v>
      </c>
      <c r="S59" s="1" t="s">
        <v>1786</v>
      </c>
      <c r="T59" s="3">
        <v>43128</v>
      </c>
      <c r="U59" s="3">
        <v>43128</v>
      </c>
      <c r="V59" s="1" t="s">
        <v>1787</v>
      </c>
      <c r="W59" s="1" t="s">
        <v>1788</v>
      </c>
      <c r="X59" s="1" t="s">
        <v>978</v>
      </c>
      <c r="Y59" s="1" t="s">
        <v>978</v>
      </c>
      <c r="Z59" s="1" t="s">
        <v>978</v>
      </c>
      <c r="AA59" s="1" t="s">
        <v>1842</v>
      </c>
      <c r="AB59" s="1" t="s">
        <v>1460</v>
      </c>
      <c r="AC59">
        <v>9</v>
      </c>
      <c r="AD59">
        <v>32</v>
      </c>
      <c r="AE59">
        <v>41</v>
      </c>
      <c r="AF59">
        <v>22</v>
      </c>
      <c r="AG59" s="1" t="s">
        <v>1786</v>
      </c>
      <c r="AH59" s="3">
        <v>43128</v>
      </c>
      <c r="AI59" s="3">
        <v>43128</v>
      </c>
      <c r="AJ59" s="1" t="s">
        <v>1787</v>
      </c>
      <c r="AK59" s="1" t="s">
        <v>1788</v>
      </c>
      <c r="AL59" s="1" t="s">
        <v>978</v>
      </c>
      <c r="AM59" s="1" t="s">
        <v>978</v>
      </c>
      <c r="AN59" s="1" t="s">
        <v>978</v>
      </c>
      <c r="AO59" s="3">
        <v>43101</v>
      </c>
      <c r="AP59" s="1" t="s">
        <v>1789</v>
      </c>
      <c r="AQ59">
        <v>38</v>
      </c>
    </row>
    <row r="60" spans="1:43" x14ac:dyDescent="0.25">
      <c r="A60" s="1" t="s">
        <v>984</v>
      </c>
      <c r="B60" s="1" t="s">
        <v>1780</v>
      </c>
      <c r="C60" s="1" t="s">
        <v>1781</v>
      </c>
      <c r="D60" s="1" t="s">
        <v>1780</v>
      </c>
      <c r="E60" s="1" t="s">
        <v>984</v>
      </c>
      <c r="F60" s="1" t="s">
        <v>984</v>
      </c>
      <c r="G60" s="1" t="s">
        <v>984</v>
      </c>
      <c r="H60" s="1" t="s">
        <v>1848</v>
      </c>
      <c r="I60" s="1" t="s">
        <v>984</v>
      </c>
      <c r="J60" s="1" t="s">
        <v>984</v>
      </c>
      <c r="K60" s="1" t="s">
        <v>984</v>
      </c>
      <c r="L60" s="1" t="s">
        <v>1783</v>
      </c>
      <c r="M60" s="1" t="s">
        <v>1842</v>
      </c>
      <c r="N60" s="1" t="s">
        <v>1849</v>
      </c>
      <c r="O60">
        <v>1</v>
      </c>
      <c r="P60">
        <v>0</v>
      </c>
      <c r="Q60">
        <v>1</v>
      </c>
      <c r="R60">
        <v>1</v>
      </c>
      <c r="S60" s="1" t="s">
        <v>1786</v>
      </c>
      <c r="T60" s="3">
        <v>43128</v>
      </c>
      <c r="U60" s="3">
        <v>43128</v>
      </c>
      <c r="V60" s="1" t="s">
        <v>1787</v>
      </c>
      <c r="W60" s="1" t="s">
        <v>1788</v>
      </c>
      <c r="X60" s="1" t="s">
        <v>978</v>
      </c>
      <c r="Y60" s="1" t="s">
        <v>978</v>
      </c>
      <c r="Z60" s="1" t="s">
        <v>978</v>
      </c>
      <c r="AA60" s="1" t="s">
        <v>1842</v>
      </c>
      <c r="AB60" s="1" t="s">
        <v>1849</v>
      </c>
      <c r="AC60">
        <v>1</v>
      </c>
      <c r="AD60">
        <v>0</v>
      </c>
      <c r="AE60">
        <v>1</v>
      </c>
      <c r="AF60">
        <v>1</v>
      </c>
      <c r="AG60" s="1" t="s">
        <v>1786</v>
      </c>
      <c r="AH60" s="3">
        <v>43128</v>
      </c>
      <c r="AI60" s="3">
        <v>43128</v>
      </c>
      <c r="AJ60" s="1" t="s">
        <v>1787</v>
      </c>
      <c r="AK60" s="1" t="s">
        <v>1788</v>
      </c>
      <c r="AL60" s="1" t="s">
        <v>978</v>
      </c>
      <c r="AM60" s="1" t="s">
        <v>978</v>
      </c>
      <c r="AN60" s="1" t="s">
        <v>978</v>
      </c>
      <c r="AO60" s="3">
        <v>43101</v>
      </c>
      <c r="AP60" s="1" t="s">
        <v>1789</v>
      </c>
      <c r="AQ60">
        <v>39</v>
      </c>
    </row>
    <row r="61" spans="1:43" x14ac:dyDescent="0.25">
      <c r="A61" s="1" t="s">
        <v>984</v>
      </c>
      <c r="B61" s="1" t="s">
        <v>1780</v>
      </c>
      <c r="C61" s="1" t="s">
        <v>1781</v>
      </c>
      <c r="D61" s="1" t="s">
        <v>1780</v>
      </c>
      <c r="E61" s="1" t="s">
        <v>984</v>
      </c>
      <c r="F61" s="1" t="s">
        <v>984</v>
      </c>
      <c r="G61" s="1" t="s">
        <v>984</v>
      </c>
      <c r="H61" s="1" t="s">
        <v>1850</v>
      </c>
      <c r="I61" s="1" t="s">
        <v>984</v>
      </c>
      <c r="J61" s="1" t="s">
        <v>984</v>
      </c>
      <c r="K61" s="1" t="s">
        <v>984</v>
      </c>
      <c r="L61" s="1" t="s">
        <v>1783</v>
      </c>
      <c r="M61" s="1" t="s">
        <v>1842</v>
      </c>
      <c r="N61" s="1" t="s">
        <v>1851</v>
      </c>
      <c r="O61">
        <v>0</v>
      </c>
      <c r="P61">
        <v>1</v>
      </c>
      <c r="Q61">
        <v>1</v>
      </c>
      <c r="R61">
        <v>1</v>
      </c>
      <c r="S61" s="1" t="s">
        <v>1786</v>
      </c>
      <c r="T61" s="3">
        <v>43128</v>
      </c>
      <c r="U61" s="3">
        <v>43128</v>
      </c>
      <c r="V61" s="1" t="s">
        <v>1787</v>
      </c>
      <c r="W61" s="1" t="s">
        <v>1788</v>
      </c>
      <c r="X61" s="1" t="s">
        <v>978</v>
      </c>
      <c r="Y61" s="1" t="s">
        <v>978</v>
      </c>
      <c r="Z61" s="1" t="s">
        <v>978</v>
      </c>
      <c r="AA61" s="1" t="s">
        <v>1842</v>
      </c>
      <c r="AB61" s="1" t="s">
        <v>1851</v>
      </c>
      <c r="AC61">
        <v>0</v>
      </c>
      <c r="AD61">
        <v>1</v>
      </c>
      <c r="AE61">
        <v>1</v>
      </c>
      <c r="AF61">
        <v>1</v>
      </c>
      <c r="AG61" s="1" t="s">
        <v>1786</v>
      </c>
      <c r="AH61" s="3">
        <v>43128</v>
      </c>
      <c r="AI61" s="3">
        <v>43128</v>
      </c>
      <c r="AJ61" s="1" t="s">
        <v>1787</v>
      </c>
      <c r="AK61" s="1" t="s">
        <v>1788</v>
      </c>
      <c r="AL61" s="1" t="s">
        <v>978</v>
      </c>
      <c r="AM61" s="1" t="s">
        <v>978</v>
      </c>
      <c r="AN61" s="1" t="s">
        <v>978</v>
      </c>
      <c r="AO61" s="3">
        <v>43101</v>
      </c>
      <c r="AP61" s="1" t="s">
        <v>1789</v>
      </c>
      <c r="AQ61">
        <v>40</v>
      </c>
    </row>
    <row r="62" spans="1:43" x14ac:dyDescent="0.25">
      <c r="A62" s="1" t="s">
        <v>984</v>
      </c>
      <c r="B62" s="1" t="s">
        <v>1780</v>
      </c>
      <c r="C62" s="1" t="s">
        <v>1781</v>
      </c>
      <c r="D62" s="1" t="s">
        <v>1780</v>
      </c>
      <c r="E62" s="1" t="s">
        <v>984</v>
      </c>
      <c r="F62" s="1" t="s">
        <v>984</v>
      </c>
      <c r="G62" s="1" t="s">
        <v>984</v>
      </c>
      <c r="H62" s="1" t="s">
        <v>1852</v>
      </c>
      <c r="I62" s="1" t="s">
        <v>984</v>
      </c>
      <c r="J62" s="1" t="s">
        <v>984</v>
      </c>
      <c r="K62" s="1" t="s">
        <v>984</v>
      </c>
      <c r="L62" s="1" t="s">
        <v>1783</v>
      </c>
      <c r="M62" s="1" t="s">
        <v>1842</v>
      </c>
      <c r="N62" s="1" t="s">
        <v>1458</v>
      </c>
      <c r="O62">
        <v>14</v>
      </c>
      <c r="P62">
        <v>30</v>
      </c>
      <c r="Q62">
        <v>44</v>
      </c>
      <c r="R62">
        <v>36</v>
      </c>
      <c r="S62" s="1" t="s">
        <v>1786</v>
      </c>
      <c r="T62" s="3">
        <v>43128</v>
      </c>
      <c r="U62" s="3">
        <v>43128</v>
      </c>
      <c r="V62" s="1" t="s">
        <v>1787</v>
      </c>
      <c r="W62" s="1" t="s">
        <v>1788</v>
      </c>
      <c r="X62" s="1" t="s">
        <v>978</v>
      </c>
      <c r="Y62" s="1" t="s">
        <v>978</v>
      </c>
      <c r="Z62" s="1" t="s">
        <v>978</v>
      </c>
      <c r="AA62" s="1" t="s">
        <v>1842</v>
      </c>
      <c r="AB62" s="1" t="s">
        <v>1458</v>
      </c>
      <c r="AC62">
        <v>14</v>
      </c>
      <c r="AD62">
        <v>30</v>
      </c>
      <c r="AE62">
        <v>44</v>
      </c>
      <c r="AF62">
        <v>36</v>
      </c>
      <c r="AG62" s="1" t="s">
        <v>1786</v>
      </c>
      <c r="AH62" s="3">
        <v>43128</v>
      </c>
      <c r="AI62" s="3">
        <v>43128</v>
      </c>
      <c r="AJ62" s="1" t="s">
        <v>1787</v>
      </c>
      <c r="AK62" s="1" t="s">
        <v>1788</v>
      </c>
      <c r="AL62" s="1" t="s">
        <v>978</v>
      </c>
      <c r="AM62" s="1" t="s">
        <v>978</v>
      </c>
      <c r="AN62" s="1" t="s">
        <v>978</v>
      </c>
      <c r="AO62" s="3">
        <v>43101</v>
      </c>
      <c r="AP62" s="1" t="s">
        <v>1789</v>
      </c>
      <c r="AQ62">
        <v>41</v>
      </c>
    </row>
    <row r="63" spans="1:43" x14ac:dyDescent="0.25">
      <c r="A63" s="1" t="s">
        <v>984</v>
      </c>
      <c r="B63" s="1" t="s">
        <v>1780</v>
      </c>
      <c r="C63" s="1" t="s">
        <v>1781</v>
      </c>
      <c r="D63" s="1" t="s">
        <v>1780</v>
      </c>
      <c r="E63" s="1" t="s">
        <v>984</v>
      </c>
      <c r="F63" s="1" t="s">
        <v>984</v>
      </c>
      <c r="G63" s="1" t="s">
        <v>984</v>
      </c>
      <c r="H63" s="1" t="s">
        <v>1853</v>
      </c>
      <c r="I63" s="1" t="s">
        <v>984</v>
      </c>
      <c r="J63" s="1" t="s">
        <v>984</v>
      </c>
      <c r="K63" s="1" t="s">
        <v>984</v>
      </c>
      <c r="L63" s="1" t="s">
        <v>1783</v>
      </c>
      <c r="M63" s="1" t="s">
        <v>1842</v>
      </c>
      <c r="N63" s="1" t="s">
        <v>1447</v>
      </c>
      <c r="O63">
        <v>20</v>
      </c>
      <c r="P63">
        <v>6</v>
      </c>
      <c r="Q63">
        <v>26</v>
      </c>
      <c r="R63">
        <v>14</v>
      </c>
      <c r="S63" s="1" t="s">
        <v>1786</v>
      </c>
      <c r="T63" s="3">
        <v>43128</v>
      </c>
      <c r="U63" s="3">
        <v>43128</v>
      </c>
      <c r="V63" s="1" t="s">
        <v>1787</v>
      </c>
      <c r="W63" s="1" t="s">
        <v>1788</v>
      </c>
      <c r="X63" s="1" t="s">
        <v>978</v>
      </c>
      <c r="Y63" s="1" t="s">
        <v>978</v>
      </c>
      <c r="Z63" s="1" t="s">
        <v>978</v>
      </c>
      <c r="AA63" s="1" t="s">
        <v>1842</v>
      </c>
      <c r="AB63" s="1" t="s">
        <v>1447</v>
      </c>
      <c r="AC63">
        <v>20</v>
      </c>
      <c r="AD63">
        <v>6</v>
      </c>
      <c r="AE63">
        <v>26</v>
      </c>
      <c r="AF63">
        <v>14</v>
      </c>
      <c r="AG63" s="1" t="s">
        <v>1786</v>
      </c>
      <c r="AH63" s="3">
        <v>43128</v>
      </c>
      <c r="AI63" s="3">
        <v>43128</v>
      </c>
      <c r="AJ63" s="1" t="s">
        <v>1787</v>
      </c>
      <c r="AK63" s="1" t="s">
        <v>1788</v>
      </c>
      <c r="AL63" s="1" t="s">
        <v>978</v>
      </c>
      <c r="AM63" s="1" t="s">
        <v>978</v>
      </c>
      <c r="AN63" s="1" t="s">
        <v>978</v>
      </c>
      <c r="AO63" s="3">
        <v>43101</v>
      </c>
      <c r="AP63" s="1" t="s">
        <v>1789</v>
      </c>
      <c r="AQ63">
        <v>42</v>
      </c>
    </row>
    <row r="64" spans="1:43" x14ac:dyDescent="0.25">
      <c r="A64" s="1" t="s">
        <v>984</v>
      </c>
      <c r="B64" s="1" t="s">
        <v>1780</v>
      </c>
      <c r="C64" s="1" t="s">
        <v>1781</v>
      </c>
      <c r="D64" s="1" t="s">
        <v>1780</v>
      </c>
      <c r="E64" s="1" t="s">
        <v>984</v>
      </c>
      <c r="F64" s="1" t="s">
        <v>984</v>
      </c>
      <c r="G64" s="1" t="s">
        <v>984</v>
      </c>
      <c r="H64" s="1" t="s">
        <v>1854</v>
      </c>
      <c r="I64" s="1" t="s">
        <v>984</v>
      </c>
      <c r="J64" s="1" t="s">
        <v>984</v>
      </c>
      <c r="K64" s="1" t="s">
        <v>984</v>
      </c>
      <c r="L64" s="1" t="s">
        <v>1783</v>
      </c>
      <c r="M64" s="1" t="s">
        <v>1842</v>
      </c>
      <c r="N64" s="1" t="s">
        <v>1536</v>
      </c>
      <c r="O64">
        <v>3</v>
      </c>
      <c r="P64">
        <v>6</v>
      </c>
      <c r="Q64">
        <v>9</v>
      </c>
      <c r="R64">
        <v>5</v>
      </c>
      <c r="S64" s="1" t="s">
        <v>1786</v>
      </c>
      <c r="T64" s="3">
        <v>43128</v>
      </c>
      <c r="U64" s="3">
        <v>43128</v>
      </c>
      <c r="V64" s="1" t="s">
        <v>1787</v>
      </c>
      <c r="W64" s="1" t="s">
        <v>1788</v>
      </c>
      <c r="X64" s="1" t="s">
        <v>978</v>
      </c>
      <c r="Y64" s="1" t="s">
        <v>978</v>
      </c>
      <c r="Z64" s="1" t="s">
        <v>978</v>
      </c>
      <c r="AA64" s="1" t="s">
        <v>1842</v>
      </c>
      <c r="AB64" s="1" t="s">
        <v>1536</v>
      </c>
      <c r="AC64">
        <v>3</v>
      </c>
      <c r="AD64">
        <v>6</v>
      </c>
      <c r="AE64">
        <v>9</v>
      </c>
      <c r="AF64">
        <v>5</v>
      </c>
      <c r="AG64" s="1" t="s">
        <v>1786</v>
      </c>
      <c r="AH64" s="3">
        <v>43128</v>
      </c>
      <c r="AI64" s="3">
        <v>43128</v>
      </c>
      <c r="AJ64" s="1" t="s">
        <v>1787</v>
      </c>
      <c r="AK64" s="1" t="s">
        <v>1788</v>
      </c>
      <c r="AL64" s="1" t="s">
        <v>978</v>
      </c>
      <c r="AM64" s="1" t="s">
        <v>978</v>
      </c>
      <c r="AN64" s="1" t="s">
        <v>978</v>
      </c>
      <c r="AO64" s="3">
        <v>43101</v>
      </c>
      <c r="AP64" s="1" t="s">
        <v>1789</v>
      </c>
      <c r="AQ64">
        <v>43</v>
      </c>
    </row>
    <row r="65" spans="1:43" x14ac:dyDescent="0.25">
      <c r="A65" s="1" t="s">
        <v>984</v>
      </c>
      <c r="B65" s="1" t="s">
        <v>1780</v>
      </c>
      <c r="C65" s="1" t="s">
        <v>1781</v>
      </c>
      <c r="D65" s="1" t="s">
        <v>1780</v>
      </c>
      <c r="E65" s="1" t="s">
        <v>984</v>
      </c>
      <c r="F65" s="1" t="s">
        <v>984</v>
      </c>
      <c r="G65" s="1" t="s">
        <v>984</v>
      </c>
      <c r="H65" s="1" t="s">
        <v>1855</v>
      </c>
      <c r="I65" s="1" t="s">
        <v>984</v>
      </c>
      <c r="J65" s="1" t="s">
        <v>984</v>
      </c>
      <c r="K65" s="1" t="s">
        <v>984</v>
      </c>
      <c r="L65" s="1" t="s">
        <v>1783</v>
      </c>
      <c r="M65" s="1" t="s">
        <v>1842</v>
      </c>
      <c r="N65" s="1" t="s">
        <v>1474</v>
      </c>
      <c r="O65">
        <v>1</v>
      </c>
      <c r="P65">
        <v>11</v>
      </c>
      <c r="Q65">
        <v>12</v>
      </c>
      <c r="R65">
        <v>7</v>
      </c>
      <c r="S65" s="1" t="s">
        <v>1786</v>
      </c>
      <c r="T65" s="3">
        <v>43128</v>
      </c>
      <c r="U65" s="3">
        <v>43128</v>
      </c>
      <c r="V65" s="1" t="s">
        <v>1787</v>
      </c>
      <c r="W65" s="1" t="s">
        <v>1788</v>
      </c>
      <c r="X65" s="1" t="s">
        <v>978</v>
      </c>
      <c r="Y65" s="1" t="s">
        <v>978</v>
      </c>
      <c r="Z65" s="1" t="s">
        <v>978</v>
      </c>
      <c r="AA65" s="1" t="s">
        <v>1842</v>
      </c>
      <c r="AB65" s="1" t="s">
        <v>1474</v>
      </c>
      <c r="AC65">
        <v>1</v>
      </c>
      <c r="AD65">
        <v>11</v>
      </c>
      <c r="AE65">
        <v>12</v>
      </c>
      <c r="AF65">
        <v>7</v>
      </c>
      <c r="AG65" s="1" t="s">
        <v>1786</v>
      </c>
      <c r="AH65" s="3">
        <v>43128</v>
      </c>
      <c r="AI65" s="3">
        <v>43128</v>
      </c>
      <c r="AJ65" s="1" t="s">
        <v>1787</v>
      </c>
      <c r="AK65" s="1" t="s">
        <v>1788</v>
      </c>
      <c r="AL65" s="1" t="s">
        <v>978</v>
      </c>
      <c r="AM65" s="1" t="s">
        <v>978</v>
      </c>
      <c r="AN65" s="1" t="s">
        <v>978</v>
      </c>
      <c r="AO65" s="3">
        <v>43101</v>
      </c>
      <c r="AP65" s="1" t="s">
        <v>1789</v>
      </c>
      <c r="AQ65">
        <v>44</v>
      </c>
    </row>
    <row r="66" spans="1:43" x14ac:dyDescent="0.25">
      <c r="A66" s="1" t="s">
        <v>984</v>
      </c>
      <c r="B66" s="1" t="s">
        <v>1780</v>
      </c>
      <c r="C66" s="1" t="s">
        <v>1781</v>
      </c>
      <c r="D66" s="1" t="s">
        <v>1780</v>
      </c>
      <c r="E66" s="1" t="s">
        <v>984</v>
      </c>
      <c r="F66" s="1" t="s">
        <v>984</v>
      </c>
      <c r="G66" s="1" t="s">
        <v>984</v>
      </c>
      <c r="H66" s="1" t="s">
        <v>1856</v>
      </c>
      <c r="I66" s="1" t="s">
        <v>984</v>
      </c>
      <c r="J66" s="1" t="s">
        <v>984</v>
      </c>
      <c r="K66" s="1" t="s">
        <v>984</v>
      </c>
      <c r="L66" s="1" t="s">
        <v>1783</v>
      </c>
      <c r="M66" s="1" t="s">
        <v>1842</v>
      </c>
      <c r="N66" s="1" t="s">
        <v>1857</v>
      </c>
      <c r="O66">
        <v>14</v>
      </c>
      <c r="P66">
        <v>21</v>
      </c>
      <c r="Q66">
        <v>35</v>
      </c>
      <c r="R66">
        <v>18</v>
      </c>
      <c r="S66" s="1" t="s">
        <v>1786</v>
      </c>
      <c r="T66" s="3">
        <v>43128</v>
      </c>
      <c r="U66" s="3">
        <v>43128</v>
      </c>
      <c r="V66" s="1" t="s">
        <v>1787</v>
      </c>
      <c r="W66" s="1" t="s">
        <v>1788</v>
      </c>
      <c r="X66" s="1" t="s">
        <v>978</v>
      </c>
      <c r="Y66" s="1" t="s">
        <v>978</v>
      </c>
      <c r="Z66" s="1" t="s">
        <v>978</v>
      </c>
      <c r="AA66" s="1" t="s">
        <v>1842</v>
      </c>
      <c r="AB66" s="1" t="s">
        <v>1857</v>
      </c>
      <c r="AC66">
        <v>14</v>
      </c>
      <c r="AD66">
        <v>21</v>
      </c>
      <c r="AE66">
        <v>35</v>
      </c>
      <c r="AF66">
        <v>18</v>
      </c>
      <c r="AG66" s="1" t="s">
        <v>1786</v>
      </c>
      <c r="AH66" s="3">
        <v>43128</v>
      </c>
      <c r="AI66" s="3">
        <v>43128</v>
      </c>
      <c r="AJ66" s="1" t="s">
        <v>1787</v>
      </c>
      <c r="AK66" s="1" t="s">
        <v>1788</v>
      </c>
      <c r="AL66" s="1" t="s">
        <v>978</v>
      </c>
      <c r="AM66" s="1" t="s">
        <v>978</v>
      </c>
      <c r="AN66" s="1" t="s">
        <v>978</v>
      </c>
      <c r="AO66" s="3">
        <v>43101</v>
      </c>
      <c r="AP66" s="1" t="s">
        <v>1789</v>
      </c>
      <c r="AQ66">
        <v>45</v>
      </c>
    </row>
    <row r="67" spans="1:43" x14ac:dyDescent="0.25">
      <c r="A67" s="1" t="s">
        <v>984</v>
      </c>
      <c r="B67" s="1" t="s">
        <v>1780</v>
      </c>
      <c r="C67" s="1" t="s">
        <v>1781</v>
      </c>
      <c r="D67" s="1" t="s">
        <v>1780</v>
      </c>
      <c r="E67" s="1" t="s">
        <v>984</v>
      </c>
      <c r="F67" s="1" t="s">
        <v>984</v>
      </c>
      <c r="G67" s="1" t="s">
        <v>984</v>
      </c>
      <c r="H67" s="1" t="s">
        <v>1858</v>
      </c>
      <c r="I67" s="1" t="s">
        <v>984</v>
      </c>
      <c r="J67" s="1" t="s">
        <v>984</v>
      </c>
      <c r="K67" s="1" t="s">
        <v>984</v>
      </c>
      <c r="L67" s="1" t="s">
        <v>1783</v>
      </c>
      <c r="M67" s="1" t="s">
        <v>1842</v>
      </c>
      <c r="N67" s="1" t="s">
        <v>1859</v>
      </c>
      <c r="O67">
        <v>3</v>
      </c>
      <c r="P67">
        <v>3</v>
      </c>
      <c r="Q67">
        <v>6</v>
      </c>
      <c r="R67">
        <v>5</v>
      </c>
      <c r="S67" s="1" t="s">
        <v>1786</v>
      </c>
      <c r="T67" s="3">
        <v>43128</v>
      </c>
      <c r="U67" s="3">
        <v>43128</v>
      </c>
      <c r="V67" s="1" t="s">
        <v>1787</v>
      </c>
      <c r="W67" s="1" t="s">
        <v>1788</v>
      </c>
      <c r="X67" s="1" t="s">
        <v>978</v>
      </c>
      <c r="Y67" s="1" t="s">
        <v>978</v>
      </c>
      <c r="Z67" s="1" t="s">
        <v>978</v>
      </c>
      <c r="AA67" s="1" t="s">
        <v>1842</v>
      </c>
      <c r="AB67" s="1" t="s">
        <v>1859</v>
      </c>
      <c r="AC67">
        <v>3</v>
      </c>
      <c r="AD67">
        <v>3</v>
      </c>
      <c r="AE67">
        <v>6</v>
      </c>
      <c r="AF67">
        <v>5</v>
      </c>
      <c r="AG67" s="1" t="s">
        <v>1786</v>
      </c>
      <c r="AH67" s="3">
        <v>43128</v>
      </c>
      <c r="AI67" s="3">
        <v>43128</v>
      </c>
      <c r="AJ67" s="1" t="s">
        <v>1787</v>
      </c>
      <c r="AK67" s="1" t="s">
        <v>1788</v>
      </c>
      <c r="AL67" s="1" t="s">
        <v>978</v>
      </c>
      <c r="AM67" s="1" t="s">
        <v>978</v>
      </c>
      <c r="AN67" s="1" t="s">
        <v>978</v>
      </c>
      <c r="AO67" s="3">
        <v>43101</v>
      </c>
      <c r="AP67" s="1" t="s">
        <v>1789</v>
      </c>
      <c r="AQ67">
        <v>46</v>
      </c>
    </row>
    <row r="68" spans="1:43" x14ac:dyDescent="0.25">
      <c r="A68" s="1" t="s">
        <v>984</v>
      </c>
      <c r="B68" s="1" t="s">
        <v>1780</v>
      </c>
      <c r="C68" s="1" t="s">
        <v>1781</v>
      </c>
      <c r="D68" s="1" t="s">
        <v>1780</v>
      </c>
      <c r="E68" s="1" t="s">
        <v>984</v>
      </c>
      <c r="F68" s="1" t="s">
        <v>984</v>
      </c>
      <c r="G68" s="1" t="s">
        <v>984</v>
      </c>
      <c r="H68" s="1" t="s">
        <v>1860</v>
      </c>
      <c r="I68" s="1" t="s">
        <v>984</v>
      </c>
      <c r="J68" s="1" t="s">
        <v>984</v>
      </c>
      <c r="K68" s="1" t="s">
        <v>984</v>
      </c>
      <c r="L68" s="1" t="s">
        <v>1783</v>
      </c>
      <c r="M68" s="1" t="s">
        <v>1842</v>
      </c>
      <c r="N68" s="1" t="s">
        <v>1558</v>
      </c>
      <c r="O68">
        <v>4</v>
      </c>
      <c r="P68">
        <v>3</v>
      </c>
      <c r="Q68">
        <v>7</v>
      </c>
      <c r="R68">
        <v>5</v>
      </c>
      <c r="S68" s="1" t="s">
        <v>1786</v>
      </c>
      <c r="T68" s="3">
        <v>43128</v>
      </c>
      <c r="U68" s="3">
        <v>43128</v>
      </c>
      <c r="V68" s="1" t="s">
        <v>1787</v>
      </c>
      <c r="W68" s="1" t="s">
        <v>1788</v>
      </c>
      <c r="X68" s="1" t="s">
        <v>978</v>
      </c>
      <c r="Y68" s="1" t="s">
        <v>978</v>
      </c>
      <c r="Z68" s="1" t="s">
        <v>978</v>
      </c>
      <c r="AA68" s="1" t="s">
        <v>1842</v>
      </c>
      <c r="AB68" s="1" t="s">
        <v>1558</v>
      </c>
      <c r="AC68">
        <v>4</v>
      </c>
      <c r="AD68">
        <v>3</v>
      </c>
      <c r="AE68">
        <v>7</v>
      </c>
      <c r="AF68">
        <v>5</v>
      </c>
      <c r="AG68" s="1" t="s">
        <v>1786</v>
      </c>
      <c r="AH68" s="3">
        <v>43128</v>
      </c>
      <c r="AI68" s="3">
        <v>43128</v>
      </c>
      <c r="AJ68" s="1" t="s">
        <v>1787</v>
      </c>
      <c r="AK68" s="1" t="s">
        <v>1788</v>
      </c>
      <c r="AL68" s="1" t="s">
        <v>978</v>
      </c>
      <c r="AM68" s="1" t="s">
        <v>978</v>
      </c>
      <c r="AN68" s="1" t="s">
        <v>978</v>
      </c>
      <c r="AO68" s="3">
        <v>43101</v>
      </c>
      <c r="AP68" s="1" t="s">
        <v>1789</v>
      </c>
      <c r="AQ68">
        <v>47</v>
      </c>
    </row>
    <row r="69" spans="1:43" x14ac:dyDescent="0.25">
      <c r="A69" s="1" t="s">
        <v>984</v>
      </c>
      <c r="B69" s="1" t="s">
        <v>1780</v>
      </c>
      <c r="C69" s="1" t="s">
        <v>1781</v>
      </c>
      <c r="D69" s="1" t="s">
        <v>1780</v>
      </c>
      <c r="E69" s="1" t="s">
        <v>984</v>
      </c>
      <c r="F69" s="1" t="s">
        <v>984</v>
      </c>
      <c r="G69" s="1" t="s">
        <v>984</v>
      </c>
      <c r="H69" s="1" t="s">
        <v>1861</v>
      </c>
      <c r="I69" s="1" t="s">
        <v>984</v>
      </c>
      <c r="J69" s="1" t="s">
        <v>984</v>
      </c>
      <c r="K69" s="1" t="s">
        <v>984</v>
      </c>
      <c r="L69" s="1" t="s">
        <v>1783</v>
      </c>
      <c r="M69" s="1" t="s">
        <v>1842</v>
      </c>
      <c r="N69" s="1" t="s">
        <v>1399</v>
      </c>
      <c r="O69">
        <v>7</v>
      </c>
      <c r="P69">
        <v>6</v>
      </c>
      <c r="Q69">
        <v>13</v>
      </c>
      <c r="R69">
        <v>7</v>
      </c>
      <c r="S69" s="1" t="s">
        <v>1786</v>
      </c>
      <c r="T69" s="3">
        <v>43128</v>
      </c>
      <c r="U69" s="3">
        <v>43128</v>
      </c>
      <c r="V69" s="1" t="s">
        <v>1787</v>
      </c>
      <c r="W69" s="1" t="s">
        <v>1788</v>
      </c>
      <c r="X69" s="1" t="s">
        <v>978</v>
      </c>
      <c r="Y69" s="1" t="s">
        <v>978</v>
      </c>
      <c r="Z69" s="1" t="s">
        <v>978</v>
      </c>
      <c r="AA69" s="1" t="s">
        <v>1842</v>
      </c>
      <c r="AB69" s="1" t="s">
        <v>1399</v>
      </c>
      <c r="AC69">
        <v>7</v>
      </c>
      <c r="AD69">
        <v>6</v>
      </c>
      <c r="AE69">
        <v>13</v>
      </c>
      <c r="AF69">
        <v>7</v>
      </c>
      <c r="AG69" s="1" t="s">
        <v>1786</v>
      </c>
      <c r="AH69" s="3">
        <v>43128</v>
      </c>
      <c r="AI69" s="3">
        <v>43128</v>
      </c>
      <c r="AJ69" s="1" t="s">
        <v>1787</v>
      </c>
      <c r="AK69" s="1" t="s">
        <v>1788</v>
      </c>
      <c r="AL69" s="1" t="s">
        <v>978</v>
      </c>
      <c r="AM69" s="1" t="s">
        <v>978</v>
      </c>
      <c r="AN69" s="1" t="s">
        <v>978</v>
      </c>
      <c r="AO69" s="3">
        <v>43101</v>
      </c>
      <c r="AP69" s="1" t="s">
        <v>1789</v>
      </c>
      <c r="AQ69">
        <v>48</v>
      </c>
    </row>
    <row r="70" spans="1:43" x14ac:dyDescent="0.25">
      <c r="A70" s="1" t="s">
        <v>984</v>
      </c>
      <c r="B70" s="1" t="s">
        <v>1780</v>
      </c>
      <c r="C70" s="1" t="s">
        <v>1781</v>
      </c>
      <c r="D70" s="1" t="s">
        <v>1780</v>
      </c>
      <c r="E70" s="1" t="s">
        <v>984</v>
      </c>
      <c r="F70" s="1" t="s">
        <v>984</v>
      </c>
      <c r="G70" s="1" t="s">
        <v>984</v>
      </c>
      <c r="H70" s="1" t="s">
        <v>1862</v>
      </c>
      <c r="I70" s="1" t="s">
        <v>984</v>
      </c>
      <c r="J70" s="1" t="s">
        <v>984</v>
      </c>
      <c r="K70" s="1" t="s">
        <v>984</v>
      </c>
      <c r="L70" s="1" t="s">
        <v>1783</v>
      </c>
      <c r="M70" s="1" t="s">
        <v>1842</v>
      </c>
      <c r="N70" s="1" t="s">
        <v>1409</v>
      </c>
      <c r="O70">
        <v>0</v>
      </c>
      <c r="P70">
        <v>7</v>
      </c>
      <c r="Q70">
        <v>7</v>
      </c>
      <c r="R70">
        <v>4</v>
      </c>
      <c r="S70" s="1" t="s">
        <v>1786</v>
      </c>
      <c r="T70" s="3">
        <v>43128</v>
      </c>
      <c r="U70" s="3">
        <v>43128</v>
      </c>
      <c r="V70" s="1" t="s">
        <v>1787</v>
      </c>
      <c r="W70" s="1" t="s">
        <v>1788</v>
      </c>
      <c r="X70" s="1" t="s">
        <v>978</v>
      </c>
      <c r="Y70" s="1" t="s">
        <v>978</v>
      </c>
      <c r="Z70" s="1" t="s">
        <v>978</v>
      </c>
      <c r="AA70" s="1" t="s">
        <v>1842</v>
      </c>
      <c r="AB70" s="1" t="s">
        <v>1409</v>
      </c>
      <c r="AC70">
        <v>0</v>
      </c>
      <c r="AD70">
        <v>7</v>
      </c>
      <c r="AE70">
        <v>7</v>
      </c>
      <c r="AF70">
        <v>4</v>
      </c>
      <c r="AG70" s="1" t="s">
        <v>1786</v>
      </c>
      <c r="AH70" s="3">
        <v>43128</v>
      </c>
      <c r="AI70" s="3">
        <v>43128</v>
      </c>
      <c r="AJ70" s="1" t="s">
        <v>1787</v>
      </c>
      <c r="AK70" s="1" t="s">
        <v>1788</v>
      </c>
      <c r="AL70" s="1" t="s">
        <v>978</v>
      </c>
      <c r="AM70" s="1" t="s">
        <v>978</v>
      </c>
      <c r="AN70" s="1" t="s">
        <v>978</v>
      </c>
      <c r="AO70" s="3">
        <v>43101</v>
      </c>
      <c r="AP70" s="1" t="s">
        <v>1789</v>
      </c>
      <c r="AQ70">
        <v>49</v>
      </c>
    </row>
    <row r="71" spans="1:43" x14ac:dyDescent="0.25">
      <c r="A71" s="1" t="s">
        <v>984</v>
      </c>
      <c r="B71" s="1" t="s">
        <v>1780</v>
      </c>
      <c r="C71" s="1" t="s">
        <v>1781</v>
      </c>
      <c r="D71" s="1" t="s">
        <v>1780</v>
      </c>
      <c r="E71" s="1" t="s">
        <v>984</v>
      </c>
      <c r="F71" s="1" t="s">
        <v>984</v>
      </c>
      <c r="G71" s="1" t="s">
        <v>984</v>
      </c>
      <c r="H71" s="1" t="s">
        <v>1863</v>
      </c>
      <c r="I71" s="1" t="s">
        <v>984</v>
      </c>
      <c r="J71" s="1" t="s">
        <v>984</v>
      </c>
      <c r="K71" s="1" t="s">
        <v>984</v>
      </c>
      <c r="L71" s="1" t="s">
        <v>1783</v>
      </c>
      <c r="M71" s="1" t="s">
        <v>1842</v>
      </c>
      <c r="N71" s="1" t="s">
        <v>1422</v>
      </c>
      <c r="O71">
        <v>0</v>
      </c>
      <c r="P71">
        <v>12</v>
      </c>
      <c r="Q71">
        <v>12</v>
      </c>
      <c r="R71">
        <v>6</v>
      </c>
      <c r="S71" s="1" t="s">
        <v>1786</v>
      </c>
      <c r="T71" s="3">
        <v>43128</v>
      </c>
      <c r="U71" s="3">
        <v>43128</v>
      </c>
      <c r="V71" s="1" t="s">
        <v>1787</v>
      </c>
      <c r="W71" s="1" t="s">
        <v>1788</v>
      </c>
      <c r="X71" s="1" t="s">
        <v>978</v>
      </c>
      <c r="Y71" s="1" t="s">
        <v>978</v>
      </c>
      <c r="Z71" s="1" t="s">
        <v>978</v>
      </c>
      <c r="AA71" s="1" t="s">
        <v>1842</v>
      </c>
      <c r="AB71" s="1" t="s">
        <v>1422</v>
      </c>
      <c r="AC71">
        <v>0</v>
      </c>
      <c r="AD71">
        <v>12</v>
      </c>
      <c r="AE71">
        <v>12</v>
      </c>
      <c r="AF71">
        <v>6</v>
      </c>
      <c r="AG71" s="1" t="s">
        <v>1786</v>
      </c>
      <c r="AH71" s="3">
        <v>43128</v>
      </c>
      <c r="AI71" s="3">
        <v>43128</v>
      </c>
      <c r="AJ71" s="1" t="s">
        <v>1787</v>
      </c>
      <c r="AK71" s="1" t="s">
        <v>1788</v>
      </c>
      <c r="AL71" s="1" t="s">
        <v>978</v>
      </c>
      <c r="AM71" s="1" t="s">
        <v>978</v>
      </c>
      <c r="AN71" s="1" t="s">
        <v>978</v>
      </c>
      <c r="AO71" s="3">
        <v>43101</v>
      </c>
      <c r="AP71" s="1" t="s">
        <v>1789</v>
      </c>
      <c r="AQ71">
        <v>50</v>
      </c>
    </row>
    <row r="72" spans="1:43" x14ac:dyDescent="0.25">
      <c r="A72" s="1" t="s">
        <v>984</v>
      </c>
      <c r="B72" s="1" t="s">
        <v>1780</v>
      </c>
      <c r="C72" s="1" t="s">
        <v>1781</v>
      </c>
      <c r="D72" s="1" t="s">
        <v>1780</v>
      </c>
      <c r="E72" s="1" t="s">
        <v>984</v>
      </c>
      <c r="F72" s="1" t="s">
        <v>984</v>
      </c>
      <c r="G72" s="1" t="s">
        <v>984</v>
      </c>
      <c r="H72" s="1" t="s">
        <v>1864</v>
      </c>
      <c r="I72" s="1" t="s">
        <v>984</v>
      </c>
      <c r="J72" s="1" t="s">
        <v>984</v>
      </c>
      <c r="K72" s="1" t="s">
        <v>984</v>
      </c>
      <c r="L72" s="1" t="s">
        <v>1783</v>
      </c>
      <c r="M72" s="1" t="s">
        <v>1842</v>
      </c>
      <c r="N72" s="1" t="s">
        <v>1407</v>
      </c>
      <c r="O72">
        <v>8</v>
      </c>
      <c r="P72">
        <v>17</v>
      </c>
      <c r="Q72">
        <v>25</v>
      </c>
      <c r="R72">
        <v>13</v>
      </c>
      <c r="S72" s="1" t="s">
        <v>1786</v>
      </c>
      <c r="T72" s="3">
        <v>43128</v>
      </c>
      <c r="U72" s="3">
        <v>43128</v>
      </c>
      <c r="V72" s="1" t="s">
        <v>1787</v>
      </c>
      <c r="W72" s="1" t="s">
        <v>1788</v>
      </c>
      <c r="X72" s="1" t="s">
        <v>978</v>
      </c>
      <c r="Y72" s="1" t="s">
        <v>978</v>
      </c>
      <c r="Z72" s="1" t="s">
        <v>978</v>
      </c>
      <c r="AA72" s="1" t="s">
        <v>1842</v>
      </c>
      <c r="AB72" s="1" t="s">
        <v>1407</v>
      </c>
      <c r="AC72">
        <v>8</v>
      </c>
      <c r="AD72">
        <v>17</v>
      </c>
      <c r="AE72">
        <v>25</v>
      </c>
      <c r="AF72">
        <v>13</v>
      </c>
      <c r="AG72" s="1" t="s">
        <v>1786</v>
      </c>
      <c r="AH72" s="3">
        <v>43128</v>
      </c>
      <c r="AI72" s="3">
        <v>43128</v>
      </c>
      <c r="AJ72" s="1" t="s">
        <v>1787</v>
      </c>
      <c r="AK72" s="1" t="s">
        <v>1788</v>
      </c>
      <c r="AL72" s="1" t="s">
        <v>978</v>
      </c>
      <c r="AM72" s="1" t="s">
        <v>978</v>
      </c>
      <c r="AN72" s="1" t="s">
        <v>978</v>
      </c>
      <c r="AO72" s="3">
        <v>43101</v>
      </c>
      <c r="AP72" s="1" t="s">
        <v>1789</v>
      </c>
      <c r="AQ72">
        <v>51</v>
      </c>
    </row>
    <row r="73" spans="1:43" x14ac:dyDescent="0.25">
      <c r="A73" s="1" t="s">
        <v>984</v>
      </c>
      <c r="B73" s="1" t="s">
        <v>1780</v>
      </c>
      <c r="C73" s="1" t="s">
        <v>1781</v>
      </c>
      <c r="D73" s="1" t="s">
        <v>1780</v>
      </c>
      <c r="E73" s="1" t="s">
        <v>984</v>
      </c>
      <c r="F73" s="1" t="s">
        <v>984</v>
      </c>
      <c r="G73" s="1" t="s">
        <v>984</v>
      </c>
      <c r="H73" s="1" t="s">
        <v>1865</v>
      </c>
      <c r="I73" s="1" t="s">
        <v>984</v>
      </c>
      <c r="J73" s="1" t="s">
        <v>984</v>
      </c>
      <c r="K73" s="1" t="s">
        <v>984</v>
      </c>
      <c r="L73" s="1" t="s">
        <v>1783</v>
      </c>
      <c r="M73" s="1" t="s">
        <v>1842</v>
      </c>
      <c r="N73" s="1" t="s">
        <v>1600</v>
      </c>
      <c r="O73">
        <v>5</v>
      </c>
      <c r="P73">
        <v>15</v>
      </c>
      <c r="Q73">
        <v>20</v>
      </c>
      <c r="R73">
        <v>11</v>
      </c>
      <c r="S73" s="1" t="s">
        <v>1786</v>
      </c>
      <c r="T73" s="3">
        <v>43128</v>
      </c>
      <c r="U73" s="3">
        <v>43128</v>
      </c>
      <c r="V73" s="1" t="s">
        <v>1787</v>
      </c>
      <c r="W73" s="1" t="s">
        <v>1788</v>
      </c>
      <c r="X73" s="1" t="s">
        <v>978</v>
      </c>
      <c r="Y73" s="1" t="s">
        <v>978</v>
      </c>
      <c r="Z73" s="1" t="s">
        <v>978</v>
      </c>
      <c r="AA73" s="1" t="s">
        <v>1842</v>
      </c>
      <c r="AB73" s="1" t="s">
        <v>1600</v>
      </c>
      <c r="AC73">
        <v>5</v>
      </c>
      <c r="AD73">
        <v>15</v>
      </c>
      <c r="AE73">
        <v>20</v>
      </c>
      <c r="AF73">
        <v>11</v>
      </c>
      <c r="AG73" s="1" t="s">
        <v>1786</v>
      </c>
      <c r="AH73" s="3">
        <v>43128</v>
      </c>
      <c r="AI73" s="3">
        <v>43128</v>
      </c>
      <c r="AJ73" s="1" t="s">
        <v>1787</v>
      </c>
      <c r="AK73" s="1" t="s">
        <v>1788</v>
      </c>
      <c r="AL73" s="1" t="s">
        <v>978</v>
      </c>
      <c r="AM73" s="1" t="s">
        <v>978</v>
      </c>
      <c r="AN73" s="1" t="s">
        <v>978</v>
      </c>
      <c r="AO73" s="3">
        <v>43101</v>
      </c>
      <c r="AP73" s="1" t="s">
        <v>1789</v>
      </c>
      <c r="AQ73">
        <v>52</v>
      </c>
    </row>
    <row r="74" spans="1:43" x14ac:dyDescent="0.25">
      <c r="A74" s="1" t="s">
        <v>984</v>
      </c>
      <c r="B74" s="1" t="s">
        <v>1780</v>
      </c>
      <c r="C74" s="1" t="s">
        <v>1781</v>
      </c>
      <c r="D74" s="1" t="s">
        <v>1780</v>
      </c>
      <c r="E74" s="1" t="s">
        <v>984</v>
      </c>
      <c r="F74" s="1" t="s">
        <v>984</v>
      </c>
      <c r="G74" s="1" t="s">
        <v>984</v>
      </c>
      <c r="H74" s="1" t="s">
        <v>1866</v>
      </c>
      <c r="I74" s="1" t="s">
        <v>984</v>
      </c>
      <c r="J74" s="1" t="s">
        <v>984</v>
      </c>
      <c r="K74" s="1" t="s">
        <v>984</v>
      </c>
      <c r="L74" s="1" t="s">
        <v>1783</v>
      </c>
      <c r="M74" s="1" t="s">
        <v>1842</v>
      </c>
      <c r="N74" s="1" t="s">
        <v>1867</v>
      </c>
      <c r="O74">
        <v>11</v>
      </c>
      <c r="P74">
        <v>18</v>
      </c>
      <c r="Q74">
        <v>29</v>
      </c>
      <c r="R74">
        <v>17</v>
      </c>
      <c r="S74" s="1" t="s">
        <v>1786</v>
      </c>
      <c r="T74" s="3">
        <v>43128</v>
      </c>
      <c r="U74" s="3">
        <v>43128</v>
      </c>
      <c r="V74" s="1" t="s">
        <v>1787</v>
      </c>
      <c r="W74" s="1" t="s">
        <v>1788</v>
      </c>
      <c r="X74" s="1" t="s">
        <v>978</v>
      </c>
      <c r="Y74" s="1" t="s">
        <v>978</v>
      </c>
      <c r="Z74" s="1" t="s">
        <v>978</v>
      </c>
      <c r="AA74" s="1" t="s">
        <v>1842</v>
      </c>
      <c r="AB74" s="1" t="s">
        <v>1867</v>
      </c>
      <c r="AC74">
        <v>11</v>
      </c>
      <c r="AD74">
        <v>18</v>
      </c>
      <c r="AE74">
        <v>29</v>
      </c>
      <c r="AF74">
        <v>17</v>
      </c>
      <c r="AG74" s="1" t="s">
        <v>1786</v>
      </c>
      <c r="AH74" s="3">
        <v>43128</v>
      </c>
      <c r="AI74" s="3">
        <v>43128</v>
      </c>
      <c r="AJ74" s="1" t="s">
        <v>1787</v>
      </c>
      <c r="AK74" s="1" t="s">
        <v>1788</v>
      </c>
      <c r="AL74" s="1" t="s">
        <v>978</v>
      </c>
      <c r="AM74" s="1" t="s">
        <v>978</v>
      </c>
      <c r="AN74" s="1" t="s">
        <v>978</v>
      </c>
      <c r="AO74" s="3">
        <v>43101</v>
      </c>
      <c r="AP74" s="1" t="s">
        <v>1789</v>
      </c>
      <c r="AQ74">
        <v>53</v>
      </c>
    </row>
    <row r="75" spans="1:43" x14ac:dyDescent="0.25">
      <c r="A75" s="1" t="s">
        <v>984</v>
      </c>
      <c r="B75" s="1" t="s">
        <v>1780</v>
      </c>
      <c r="C75" s="1" t="s">
        <v>1781</v>
      </c>
      <c r="D75" s="1" t="s">
        <v>1780</v>
      </c>
      <c r="E75" s="1" t="s">
        <v>984</v>
      </c>
      <c r="F75" s="1" t="s">
        <v>984</v>
      </c>
      <c r="G75" s="1" t="s">
        <v>984</v>
      </c>
      <c r="H75" s="1" t="s">
        <v>1868</v>
      </c>
      <c r="I75" s="1" t="s">
        <v>984</v>
      </c>
      <c r="J75" s="1" t="s">
        <v>984</v>
      </c>
      <c r="K75" s="1" t="s">
        <v>984</v>
      </c>
      <c r="L75" s="1" t="s">
        <v>1783</v>
      </c>
      <c r="M75" s="1" t="s">
        <v>1842</v>
      </c>
      <c r="N75" s="1" t="s">
        <v>1537</v>
      </c>
      <c r="O75">
        <v>6</v>
      </c>
      <c r="P75">
        <v>10</v>
      </c>
      <c r="Q75">
        <v>16</v>
      </c>
      <c r="R75">
        <v>12</v>
      </c>
      <c r="S75" s="1" t="s">
        <v>1786</v>
      </c>
      <c r="T75" s="3">
        <v>43128</v>
      </c>
      <c r="U75" s="3">
        <v>43128</v>
      </c>
      <c r="V75" s="1" t="s">
        <v>1787</v>
      </c>
      <c r="W75" s="1" t="s">
        <v>1788</v>
      </c>
      <c r="X75" s="1" t="s">
        <v>978</v>
      </c>
      <c r="Y75" s="1" t="s">
        <v>978</v>
      </c>
      <c r="Z75" s="1" t="s">
        <v>978</v>
      </c>
      <c r="AA75" s="1" t="s">
        <v>1842</v>
      </c>
      <c r="AB75" s="1" t="s">
        <v>1537</v>
      </c>
      <c r="AC75">
        <v>6</v>
      </c>
      <c r="AD75">
        <v>10</v>
      </c>
      <c r="AE75">
        <v>16</v>
      </c>
      <c r="AF75">
        <v>12</v>
      </c>
      <c r="AG75" s="1" t="s">
        <v>1786</v>
      </c>
      <c r="AH75" s="3">
        <v>43128</v>
      </c>
      <c r="AI75" s="3">
        <v>43128</v>
      </c>
      <c r="AJ75" s="1" t="s">
        <v>1787</v>
      </c>
      <c r="AK75" s="1" t="s">
        <v>1788</v>
      </c>
      <c r="AL75" s="1" t="s">
        <v>978</v>
      </c>
      <c r="AM75" s="1" t="s">
        <v>978</v>
      </c>
      <c r="AN75" s="1" t="s">
        <v>978</v>
      </c>
      <c r="AO75" s="3">
        <v>43101</v>
      </c>
      <c r="AP75" s="1" t="s">
        <v>1789</v>
      </c>
      <c r="AQ75">
        <v>54</v>
      </c>
    </row>
    <row r="76" spans="1:43" x14ac:dyDescent="0.25">
      <c r="A76" s="1" t="s">
        <v>984</v>
      </c>
      <c r="B76" s="1" t="s">
        <v>1780</v>
      </c>
      <c r="C76" s="1" t="s">
        <v>1781</v>
      </c>
      <c r="D76" s="1" t="s">
        <v>1780</v>
      </c>
      <c r="E76" s="1" t="s">
        <v>984</v>
      </c>
      <c r="F76" s="1" t="s">
        <v>984</v>
      </c>
      <c r="G76" s="1" t="s">
        <v>984</v>
      </c>
      <c r="H76" s="1" t="s">
        <v>1869</v>
      </c>
      <c r="I76" s="1" t="s">
        <v>984</v>
      </c>
      <c r="J76" s="1" t="s">
        <v>984</v>
      </c>
      <c r="K76" s="1" t="s">
        <v>984</v>
      </c>
      <c r="L76" s="1" t="s">
        <v>1783</v>
      </c>
      <c r="M76" s="1" t="s">
        <v>1842</v>
      </c>
      <c r="N76" s="1" t="s">
        <v>1481</v>
      </c>
      <c r="O76">
        <v>2</v>
      </c>
      <c r="P76">
        <v>7</v>
      </c>
      <c r="Q76">
        <v>9</v>
      </c>
      <c r="R76">
        <v>7</v>
      </c>
      <c r="S76" s="1" t="s">
        <v>1786</v>
      </c>
      <c r="T76" s="3">
        <v>43128</v>
      </c>
      <c r="U76" s="3">
        <v>43128</v>
      </c>
      <c r="V76" s="1" t="s">
        <v>1787</v>
      </c>
      <c r="W76" s="1" t="s">
        <v>1788</v>
      </c>
      <c r="X76" s="1" t="s">
        <v>978</v>
      </c>
      <c r="Y76" s="1" t="s">
        <v>978</v>
      </c>
      <c r="Z76" s="1" t="s">
        <v>978</v>
      </c>
      <c r="AA76" s="1" t="s">
        <v>1842</v>
      </c>
      <c r="AB76" s="1" t="s">
        <v>1481</v>
      </c>
      <c r="AC76">
        <v>2</v>
      </c>
      <c r="AD76">
        <v>7</v>
      </c>
      <c r="AE76">
        <v>9</v>
      </c>
      <c r="AF76">
        <v>7</v>
      </c>
      <c r="AG76" s="1" t="s">
        <v>1786</v>
      </c>
      <c r="AH76" s="3">
        <v>43128</v>
      </c>
      <c r="AI76" s="3">
        <v>43128</v>
      </c>
      <c r="AJ76" s="1" t="s">
        <v>1787</v>
      </c>
      <c r="AK76" s="1" t="s">
        <v>1788</v>
      </c>
      <c r="AL76" s="1" t="s">
        <v>978</v>
      </c>
      <c r="AM76" s="1" t="s">
        <v>978</v>
      </c>
      <c r="AN76" s="1" t="s">
        <v>978</v>
      </c>
      <c r="AO76" s="3">
        <v>43101</v>
      </c>
      <c r="AP76" s="1" t="s">
        <v>1789</v>
      </c>
      <c r="AQ76">
        <v>55</v>
      </c>
    </row>
    <row r="77" spans="1:43" x14ac:dyDescent="0.25">
      <c r="A77" s="1" t="s">
        <v>984</v>
      </c>
      <c r="B77" s="1" t="s">
        <v>1780</v>
      </c>
      <c r="C77" s="1" t="s">
        <v>1781</v>
      </c>
      <c r="D77" s="1" t="s">
        <v>1780</v>
      </c>
      <c r="E77" s="1" t="s">
        <v>984</v>
      </c>
      <c r="F77" s="1" t="s">
        <v>984</v>
      </c>
      <c r="G77" s="1" t="s">
        <v>984</v>
      </c>
      <c r="H77" s="1" t="s">
        <v>1870</v>
      </c>
      <c r="I77" s="1" t="s">
        <v>984</v>
      </c>
      <c r="J77" s="1" t="s">
        <v>984</v>
      </c>
      <c r="K77" s="1" t="s">
        <v>984</v>
      </c>
      <c r="L77" s="1" t="s">
        <v>1783</v>
      </c>
      <c r="M77" s="1" t="s">
        <v>1842</v>
      </c>
      <c r="N77" s="1" t="s">
        <v>1505</v>
      </c>
      <c r="O77">
        <v>4</v>
      </c>
      <c r="P77">
        <v>10</v>
      </c>
      <c r="Q77">
        <v>14</v>
      </c>
      <c r="R77">
        <v>8</v>
      </c>
      <c r="S77" s="1" t="s">
        <v>1786</v>
      </c>
      <c r="T77" s="3">
        <v>43128</v>
      </c>
      <c r="U77" s="3">
        <v>43128</v>
      </c>
      <c r="V77" s="1" t="s">
        <v>1787</v>
      </c>
      <c r="W77" s="1" t="s">
        <v>1788</v>
      </c>
      <c r="X77" s="1" t="s">
        <v>978</v>
      </c>
      <c r="Y77" s="1" t="s">
        <v>978</v>
      </c>
      <c r="Z77" s="1" t="s">
        <v>978</v>
      </c>
      <c r="AA77" s="1" t="s">
        <v>1842</v>
      </c>
      <c r="AB77" s="1" t="s">
        <v>1505</v>
      </c>
      <c r="AC77">
        <v>4</v>
      </c>
      <c r="AD77">
        <v>10</v>
      </c>
      <c r="AE77">
        <v>14</v>
      </c>
      <c r="AF77">
        <v>8</v>
      </c>
      <c r="AG77" s="1" t="s">
        <v>1786</v>
      </c>
      <c r="AH77" s="3">
        <v>43128</v>
      </c>
      <c r="AI77" s="3">
        <v>43128</v>
      </c>
      <c r="AJ77" s="1" t="s">
        <v>1787</v>
      </c>
      <c r="AK77" s="1" t="s">
        <v>1788</v>
      </c>
      <c r="AL77" s="1" t="s">
        <v>978</v>
      </c>
      <c r="AM77" s="1" t="s">
        <v>978</v>
      </c>
      <c r="AN77" s="1" t="s">
        <v>978</v>
      </c>
      <c r="AO77" s="3">
        <v>43101</v>
      </c>
      <c r="AP77" s="1" t="s">
        <v>1789</v>
      </c>
      <c r="AQ77">
        <v>56</v>
      </c>
    </row>
    <row r="78" spans="1:43" x14ac:dyDescent="0.25">
      <c r="A78" s="1" t="s">
        <v>984</v>
      </c>
      <c r="B78" s="1" t="s">
        <v>1780</v>
      </c>
      <c r="C78" s="1" t="s">
        <v>1781</v>
      </c>
      <c r="D78" s="1" t="s">
        <v>1780</v>
      </c>
      <c r="E78" s="1" t="s">
        <v>984</v>
      </c>
      <c r="F78" s="1" t="s">
        <v>984</v>
      </c>
      <c r="G78" s="1" t="s">
        <v>984</v>
      </c>
      <c r="H78" s="1" t="s">
        <v>1871</v>
      </c>
      <c r="I78" s="1" t="s">
        <v>984</v>
      </c>
      <c r="J78" s="1" t="s">
        <v>984</v>
      </c>
      <c r="K78" s="1" t="s">
        <v>984</v>
      </c>
      <c r="L78" s="1" t="s">
        <v>1783</v>
      </c>
      <c r="M78" s="1" t="s">
        <v>1842</v>
      </c>
      <c r="N78" s="1" t="s">
        <v>1454</v>
      </c>
      <c r="O78">
        <v>6</v>
      </c>
      <c r="P78">
        <v>10</v>
      </c>
      <c r="Q78">
        <v>16</v>
      </c>
      <c r="R78">
        <v>9</v>
      </c>
      <c r="S78" s="1" t="s">
        <v>1786</v>
      </c>
      <c r="T78" s="3">
        <v>43128</v>
      </c>
      <c r="U78" s="3">
        <v>43128</v>
      </c>
      <c r="V78" s="1" t="s">
        <v>1787</v>
      </c>
      <c r="W78" s="1" t="s">
        <v>1788</v>
      </c>
      <c r="X78" s="1" t="s">
        <v>978</v>
      </c>
      <c r="Y78" s="1" t="s">
        <v>978</v>
      </c>
      <c r="Z78" s="1" t="s">
        <v>978</v>
      </c>
      <c r="AA78" s="1" t="s">
        <v>1842</v>
      </c>
      <c r="AB78" s="1" t="s">
        <v>1454</v>
      </c>
      <c r="AC78">
        <v>6</v>
      </c>
      <c r="AD78">
        <v>10</v>
      </c>
      <c r="AE78">
        <v>16</v>
      </c>
      <c r="AF78">
        <v>9</v>
      </c>
      <c r="AG78" s="1" t="s">
        <v>1786</v>
      </c>
      <c r="AH78" s="3">
        <v>43128</v>
      </c>
      <c r="AI78" s="3">
        <v>43128</v>
      </c>
      <c r="AJ78" s="1" t="s">
        <v>1787</v>
      </c>
      <c r="AK78" s="1" t="s">
        <v>1788</v>
      </c>
      <c r="AL78" s="1" t="s">
        <v>978</v>
      </c>
      <c r="AM78" s="1" t="s">
        <v>978</v>
      </c>
      <c r="AN78" s="1" t="s">
        <v>978</v>
      </c>
      <c r="AO78" s="3">
        <v>43101</v>
      </c>
      <c r="AP78" s="1" t="s">
        <v>1789</v>
      </c>
      <c r="AQ78">
        <v>57</v>
      </c>
    </row>
    <row r="79" spans="1:43" x14ac:dyDescent="0.25">
      <c r="A79" s="1" t="s">
        <v>984</v>
      </c>
      <c r="B79" s="1" t="s">
        <v>1780</v>
      </c>
      <c r="C79" s="1" t="s">
        <v>1781</v>
      </c>
      <c r="D79" s="1" t="s">
        <v>1780</v>
      </c>
      <c r="E79" s="1" t="s">
        <v>984</v>
      </c>
      <c r="F79" s="1" t="s">
        <v>984</v>
      </c>
      <c r="G79" s="1" t="s">
        <v>984</v>
      </c>
      <c r="H79" s="1" t="s">
        <v>1872</v>
      </c>
      <c r="I79" s="1" t="s">
        <v>984</v>
      </c>
      <c r="J79" s="1" t="s">
        <v>984</v>
      </c>
      <c r="K79" s="1" t="s">
        <v>984</v>
      </c>
      <c r="L79" s="1" t="s">
        <v>1783</v>
      </c>
      <c r="M79" s="1" t="s">
        <v>1842</v>
      </c>
      <c r="N79" s="1" t="s">
        <v>1615</v>
      </c>
      <c r="O79">
        <v>11</v>
      </c>
      <c r="P79">
        <v>14</v>
      </c>
      <c r="Q79">
        <v>25</v>
      </c>
      <c r="R79">
        <v>12</v>
      </c>
      <c r="S79" s="1" t="s">
        <v>1786</v>
      </c>
      <c r="T79" s="3">
        <v>43128</v>
      </c>
      <c r="U79" s="3">
        <v>43128</v>
      </c>
      <c r="V79" s="1" t="s">
        <v>1787</v>
      </c>
      <c r="W79" s="1" t="s">
        <v>1788</v>
      </c>
      <c r="X79" s="1" t="s">
        <v>978</v>
      </c>
      <c r="Y79" s="1" t="s">
        <v>978</v>
      </c>
      <c r="Z79" s="1" t="s">
        <v>978</v>
      </c>
      <c r="AA79" s="1" t="s">
        <v>1842</v>
      </c>
      <c r="AB79" s="1" t="s">
        <v>1615</v>
      </c>
      <c r="AC79">
        <v>11</v>
      </c>
      <c r="AD79">
        <v>14</v>
      </c>
      <c r="AE79">
        <v>25</v>
      </c>
      <c r="AF79">
        <v>12</v>
      </c>
      <c r="AG79" s="1" t="s">
        <v>1786</v>
      </c>
      <c r="AH79" s="3">
        <v>43128</v>
      </c>
      <c r="AI79" s="3">
        <v>43128</v>
      </c>
      <c r="AJ79" s="1" t="s">
        <v>1787</v>
      </c>
      <c r="AK79" s="1" t="s">
        <v>1788</v>
      </c>
      <c r="AL79" s="1" t="s">
        <v>978</v>
      </c>
      <c r="AM79" s="1" t="s">
        <v>978</v>
      </c>
      <c r="AN79" s="1" t="s">
        <v>978</v>
      </c>
      <c r="AO79" s="3">
        <v>43101</v>
      </c>
      <c r="AP79" s="1" t="s">
        <v>1789</v>
      </c>
      <c r="AQ79">
        <v>58</v>
      </c>
    </row>
    <row r="80" spans="1:43" x14ac:dyDescent="0.25">
      <c r="A80" s="1" t="s">
        <v>984</v>
      </c>
      <c r="B80" s="1" t="s">
        <v>1780</v>
      </c>
      <c r="C80" s="1" t="s">
        <v>1781</v>
      </c>
      <c r="D80" s="1" t="s">
        <v>1780</v>
      </c>
      <c r="E80" s="1" t="s">
        <v>984</v>
      </c>
      <c r="F80" s="1" t="s">
        <v>984</v>
      </c>
      <c r="G80" s="1" t="s">
        <v>984</v>
      </c>
      <c r="H80" s="1" t="s">
        <v>1873</v>
      </c>
      <c r="I80" s="1" t="s">
        <v>984</v>
      </c>
      <c r="J80" s="1" t="s">
        <v>984</v>
      </c>
      <c r="K80" s="1" t="s">
        <v>984</v>
      </c>
      <c r="L80" s="1" t="s">
        <v>1783</v>
      </c>
      <c r="M80" s="1" t="s">
        <v>1842</v>
      </c>
      <c r="N80" s="1" t="s">
        <v>1417</v>
      </c>
      <c r="O80">
        <v>8</v>
      </c>
      <c r="P80">
        <v>23</v>
      </c>
      <c r="Q80">
        <v>31</v>
      </c>
      <c r="R80">
        <v>17</v>
      </c>
      <c r="S80" s="1" t="s">
        <v>1786</v>
      </c>
      <c r="T80" s="3">
        <v>43128</v>
      </c>
      <c r="U80" s="3">
        <v>43128</v>
      </c>
      <c r="V80" s="1" t="s">
        <v>1787</v>
      </c>
      <c r="W80" s="1" t="s">
        <v>1788</v>
      </c>
      <c r="X80" s="1" t="s">
        <v>978</v>
      </c>
      <c r="Y80" s="1" t="s">
        <v>978</v>
      </c>
      <c r="Z80" s="1" t="s">
        <v>978</v>
      </c>
      <c r="AA80" s="1" t="s">
        <v>1842</v>
      </c>
      <c r="AB80" s="1" t="s">
        <v>1417</v>
      </c>
      <c r="AC80">
        <v>8</v>
      </c>
      <c r="AD80">
        <v>23</v>
      </c>
      <c r="AE80">
        <v>31</v>
      </c>
      <c r="AF80">
        <v>17</v>
      </c>
      <c r="AG80" s="1" t="s">
        <v>1786</v>
      </c>
      <c r="AH80" s="3">
        <v>43128</v>
      </c>
      <c r="AI80" s="3">
        <v>43128</v>
      </c>
      <c r="AJ80" s="1" t="s">
        <v>1787</v>
      </c>
      <c r="AK80" s="1" t="s">
        <v>1788</v>
      </c>
      <c r="AL80" s="1" t="s">
        <v>978</v>
      </c>
      <c r="AM80" s="1" t="s">
        <v>978</v>
      </c>
      <c r="AN80" s="1" t="s">
        <v>978</v>
      </c>
      <c r="AO80" s="3">
        <v>43101</v>
      </c>
      <c r="AP80" s="1" t="s">
        <v>1789</v>
      </c>
      <c r="AQ80">
        <v>59</v>
      </c>
    </row>
    <row r="81" spans="1:43" x14ac:dyDescent="0.25">
      <c r="A81" s="1" t="s">
        <v>984</v>
      </c>
      <c r="B81" s="1" t="s">
        <v>1780</v>
      </c>
      <c r="C81" s="1" t="s">
        <v>1781</v>
      </c>
      <c r="D81" s="1" t="s">
        <v>1780</v>
      </c>
      <c r="E81" s="1" t="s">
        <v>984</v>
      </c>
      <c r="F81" s="1" t="s">
        <v>984</v>
      </c>
      <c r="G81" s="1" t="s">
        <v>984</v>
      </c>
      <c r="H81" s="1" t="s">
        <v>1874</v>
      </c>
      <c r="I81" s="1" t="s">
        <v>984</v>
      </c>
      <c r="J81" s="1" t="s">
        <v>984</v>
      </c>
      <c r="K81" s="1" t="s">
        <v>984</v>
      </c>
      <c r="L81" s="1" t="s">
        <v>1783</v>
      </c>
      <c r="M81" s="1" t="s">
        <v>1842</v>
      </c>
      <c r="N81" s="1" t="s">
        <v>1875</v>
      </c>
      <c r="O81">
        <v>1</v>
      </c>
      <c r="P81">
        <v>8</v>
      </c>
      <c r="Q81">
        <v>9</v>
      </c>
      <c r="R81">
        <v>7</v>
      </c>
      <c r="S81" s="1" t="s">
        <v>1786</v>
      </c>
      <c r="T81" s="3">
        <v>43128</v>
      </c>
      <c r="U81" s="3">
        <v>43128</v>
      </c>
      <c r="V81" s="1" t="s">
        <v>1787</v>
      </c>
      <c r="W81" s="1" t="s">
        <v>1788</v>
      </c>
      <c r="X81" s="1" t="s">
        <v>978</v>
      </c>
      <c r="Y81" s="1" t="s">
        <v>978</v>
      </c>
      <c r="Z81" s="1" t="s">
        <v>978</v>
      </c>
      <c r="AA81" s="1" t="s">
        <v>1842</v>
      </c>
      <c r="AB81" s="1" t="s">
        <v>1875</v>
      </c>
      <c r="AC81">
        <v>1</v>
      </c>
      <c r="AD81">
        <v>8</v>
      </c>
      <c r="AE81">
        <v>9</v>
      </c>
      <c r="AF81">
        <v>7</v>
      </c>
      <c r="AG81" s="1" t="s">
        <v>1786</v>
      </c>
      <c r="AH81" s="3">
        <v>43128</v>
      </c>
      <c r="AI81" s="3">
        <v>43128</v>
      </c>
      <c r="AJ81" s="1" t="s">
        <v>1787</v>
      </c>
      <c r="AK81" s="1" t="s">
        <v>1788</v>
      </c>
      <c r="AL81" s="1" t="s">
        <v>978</v>
      </c>
      <c r="AM81" s="1" t="s">
        <v>978</v>
      </c>
      <c r="AN81" s="1" t="s">
        <v>978</v>
      </c>
      <c r="AO81" s="3">
        <v>43101</v>
      </c>
      <c r="AP81" s="1" t="s">
        <v>1789</v>
      </c>
      <c r="AQ81">
        <v>60</v>
      </c>
    </row>
    <row r="82" spans="1:43" x14ac:dyDescent="0.25">
      <c r="A82" s="1" t="s">
        <v>984</v>
      </c>
      <c r="B82" s="1" t="s">
        <v>1780</v>
      </c>
      <c r="C82" s="1" t="s">
        <v>1781</v>
      </c>
      <c r="D82" s="1" t="s">
        <v>1780</v>
      </c>
      <c r="E82" s="1" t="s">
        <v>984</v>
      </c>
      <c r="F82" s="1" t="s">
        <v>984</v>
      </c>
      <c r="G82" s="1" t="s">
        <v>984</v>
      </c>
      <c r="H82" s="1" t="s">
        <v>1876</v>
      </c>
      <c r="I82" s="1" t="s">
        <v>984</v>
      </c>
      <c r="J82" s="1" t="s">
        <v>984</v>
      </c>
      <c r="K82" s="1" t="s">
        <v>984</v>
      </c>
      <c r="L82" s="1" t="s">
        <v>1783</v>
      </c>
      <c r="M82" s="1" t="s">
        <v>1842</v>
      </c>
      <c r="N82" s="1" t="s">
        <v>1631</v>
      </c>
      <c r="O82">
        <v>3</v>
      </c>
      <c r="P82">
        <v>11</v>
      </c>
      <c r="Q82">
        <v>14</v>
      </c>
      <c r="R82">
        <v>9</v>
      </c>
      <c r="S82" s="1" t="s">
        <v>1786</v>
      </c>
      <c r="T82" s="3">
        <v>43128</v>
      </c>
      <c r="U82" s="3">
        <v>43128</v>
      </c>
      <c r="V82" s="1" t="s">
        <v>1787</v>
      </c>
      <c r="W82" s="1" t="s">
        <v>1788</v>
      </c>
      <c r="X82" s="1" t="s">
        <v>978</v>
      </c>
      <c r="Y82" s="1" t="s">
        <v>978</v>
      </c>
      <c r="Z82" s="1" t="s">
        <v>978</v>
      </c>
      <c r="AA82" s="1" t="s">
        <v>1842</v>
      </c>
      <c r="AB82" s="1" t="s">
        <v>1631</v>
      </c>
      <c r="AC82">
        <v>3</v>
      </c>
      <c r="AD82">
        <v>11</v>
      </c>
      <c r="AE82">
        <v>14</v>
      </c>
      <c r="AF82">
        <v>9</v>
      </c>
      <c r="AG82" s="1" t="s">
        <v>1786</v>
      </c>
      <c r="AH82" s="3">
        <v>43128</v>
      </c>
      <c r="AI82" s="3">
        <v>43128</v>
      </c>
      <c r="AJ82" s="1" t="s">
        <v>1787</v>
      </c>
      <c r="AK82" s="1" t="s">
        <v>1788</v>
      </c>
      <c r="AL82" s="1" t="s">
        <v>978</v>
      </c>
      <c r="AM82" s="1" t="s">
        <v>978</v>
      </c>
      <c r="AN82" s="1" t="s">
        <v>978</v>
      </c>
      <c r="AO82" s="3">
        <v>43101</v>
      </c>
      <c r="AP82" s="1" t="s">
        <v>1789</v>
      </c>
      <c r="AQ82">
        <v>61</v>
      </c>
    </row>
    <row r="83" spans="1:43" x14ac:dyDescent="0.25">
      <c r="A83" s="1" t="s">
        <v>984</v>
      </c>
      <c r="B83" s="1" t="s">
        <v>1780</v>
      </c>
      <c r="C83" s="1" t="s">
        <v>1781</v>
      </c>
      <c r="D83" s="1" t="s">
        <v>1780</v>
      </c>
      <c r="E83" s="1" t="s">
        <v>984</v>
      </c>
      <c r="F83" s="1" t="s">
        <v>984</v>
      </c>
      <c r="G83" s="1" t="s">
        <v>984</v>
      </c>
      <c r="H83" s="1" t="s">
        <v>1876</v>
      </c>
      <c r="I83" s="1" t="s">
        <v>984</v>
      </c>
      <c r="J83" s="1" t="s">
        <v>984</v>
      </c>
      <c r="K83" s="1" t="s">
        <v>984</v>
      </c>
      <c r="L83" s="1" t="s">
        <v>1783</v>
      </c>
      <c r="M83" s="1" t="s">
        <v>1842</v>
      </c>
      <c r="N83" s="1" t="s">
        <v>1631</v>
      </c>
      <c r="O83">
        <v>3</v>
      </c>
      <c r="P83">
        <v>11</v>
      </c>
      <c r="Q83">
        <v>14</v>
      </c>
      <c r="R83">
        <v>9</v>
      </c>
      <c r="S83" s="1" t="s">
        <v>1786</v>
      </c>
      <c r="T83" s="3">
        <v>43128</v>
      </c>
      <c r="U83" s="3">
        <v>43128</v>
      </c>
      <c r="V83" s="1" t="s">
        <v>1787</v>
      </c>
      <c r="W83" s="1" t="s">
        <v>1788</v>
      </c>
      <c r="X83" s="1" t="s">
        <v>978</v>
      </c>
      <c r="Y83" s="1" t="s">
        <v>978</v>
      </c>
      <c r="Z83" s="1" t="s">
        <v>978</v>
      </c>
      <c r="AA83" s="1" t="s">
        <v>1842</v>
      </c>
      <c r="AB83" s="1" t="s">
        <v>1631</v>
      </c>
      <c r="AC83">
        <v>3</v>
      </c>
      <c r="AD83">
        <v>11</v>
      </c>
      <c r="AE83">
        <v>14</v>
      </c>
      <c r="AF83">
        <v>9</v>
      </c>
      <c r="AG83" s="1" t="s">
        <v>1786</v>
      </c>
      <c r="AH83" s="3">
        <v>43128</v>
      </c>
      <c r="AI83" s="3">
        <v>43128</v>
      </c>
      <c r="AJ83" s="1" t="s">
        <v>1787</v>
      </c>
      <c r="AK83" s="1" t="s">
        <v>1788</v>
      </c>
      <c r="AL83" s="1" t="s">
        <v>978</v>
      </c>
      <c r="AM83" s="1" t="s">
        <v>978</v>
      </c>
      <c r="AN83" s="1" t="s">
        <v>978</v>
      </c>
      <c r="AO83" s="3">
        <v>43101</v>
      </c>
      <c r="AP83" s="1" t="s">
        <v>1789</v>
      </c>
      <c r="AQ83">
        <v>61</v>
      </c>
    </row>
    <row r="84" spans="1:43" x14ac:dyDescent="0.25">
      <c r="A84" s="1" t="s">
        <v>984</v>
      </c>
      <c r="B84" s="1" t="s">
        <v>1780</v>
      </c>
      <c r="C84" s="1" t="s">
        <v>1781</v>
      </c>
      <c r="D84" s="1" t="s">
        <v>1780</v>
      </c>
      <c r="E84" s="1" t="s">
        <v>984</v>
      </c>
      <c r="F84" s="1" t="s">
        <v>984</v>
      </c>
      <c r="G84" s="1" t="s">
        <v>984</v>
      </c>
      <c r="H84" s="1" t="s">
        <v>1877</v>
      </c>
      <c r="I84" s="1" t="s">
        <v>984</v>
      </c>
      <c r="J84" s="1" t="s">
        <v>984</v>
      </c>
      <c r="K84" s="1" t="s">
        <v>984</v>
      </c>
      <c r="L84" s="1" t="s">
        <v>1783</v>
      </c>
      <c r="M84" s="1" t="s">
        <v>1878</v>
      </c>
      <c r="N84" s="1" t="s">
        <v>1879</v>
      </c>
      <c r="O84">
        <v>8</v>
      </c>
      <c r="P84">
        <v>0</v>
      </c>
      <c r="Q84">
        <v>8</v>
      </c>
      <c r="R84">
        <v>3</v>
      </c>
      <c r="S84" s="1" t="s">
        <v>1786</v>
      </c>
      <c r="T84" s="3">
        <v>43128</v>
      </c>
      <c r="U84" s="3">
        <v>43128</v>
      </c>
      <c r="V84" s="1" t="s">
        <v>1787</v>
      </c>
      <c r="W84" s="1" t="s">
        <v>1788</v>
      </c>
      <c r="X84" s="1" t="s">
        <v>978</v>
      </c>
      <c r="Y84" s="1" t="s">
        <v>978</v>
      </c>
      <c r="Z84" s="1" t="s">
        <v>978</v>
      </c>
      <c r="AA84" s="1" t="s">
        <v>1878</v>
      </c>
      <c r="AB84" s="1" t="s">
        <v>1879</v>
      </c>
      <c r="AC84">
        <v>8</v>
      </c>
      <c r="AD84">
        <v>0</v>
      </c>
      <c r="AE84">
        <v>8</v>
      </c>
      <c r="AF84">
        <v>3</v>
      </c>
      <c r="AG84" s="1" t="s">
        <v>1786</v>
      </c>
      <c r="AH84" s="3">
        <v>43128</v>
      </c>
      <c r="AI84" s="3">
        <v>43128</v>
      </c>
      <c r="AJ84" s="1" t="s">
        <v>1787</v>
      </c>
      <c r="AK84" s="1" t="s">
        <v>1788</v>
      </c>
      <c r="AL84" s="1" t="s">
        <v>978</v>
      </c>
      <c r="AM84" s="1" t="s">
        <v>978</v>
      </c>
      <c r="AN84" s="1" t="s">
        <v>978</v>
      </c>
      <c r="AO84" s="3">
        <v>43101</v>
      </c>
      <c r="AP84" s="1" t="s">
        <v>1789</v>
      </c>
      <c r="AQ84">
        <v>61</v>
      </c>
    </row>
    <row r="85" spans="1:43" x14ac:dyDescent="0.25">
      <c r="A85" s="1" t="s">
        <v>984</v>
      </c>
      <c r="B85" s="1" t="s">
        <v>1780</v>
      </c>
      <c r="C85" s="1" t="s">
        <v>1781</v>
      </c>
      <c r="D85" s="1" t="s">
        <v>1780</v>
      </c>
      <c r="E85" s="1" t="s">
        <v>984</v>
      </c>
      <c r="F85" s="1" t="s">
        <v>984</v>
      </c>
      <c r="G85" s="1" t="s">
        <v>984</v>
      </c>
      <c r="H85" s="1" t="s">
        <v>1877</v>
      </c>
      <c r="I85" s="1" t="s">
        <v>984</v>
      </c>
      <c r="J85" s="1" t="s">
        <v>984</v>
      </c>
      <c r="K85" s="1" t="s">
        <v>984</v>
      </c>
      <c r="L85" s="1" t="s">
        <v>1783</v>
      </c>
      <c r="M85" s="1" t="s">
        <v>1878</v>
      </c>
      <c r="N85" s="1" t="s">
        <v>1879</v>
      </c>
      <c r="O85">
        <v>8</v>
      </c>
      <c r="P85">
        <v>0</v>
      </c>
      <c r="Q85">
        <v>8</v>
      </c>
      <c r="R85">
        <v>3</v>
      </c>
      <c r="S85" s="1" t="s">
        <v>1786</v>
      </c>
      <c r="T85" s="3">
        <v>43128</v>
      </c>
      <c r="U85" s="3">
        <v>43128</v>
      </c>
      <c r="V85" s="1" t="s">
        <v>1787</v>
      </c>
      <c r="W85" s="1" t="s">
        <v>1788</v>
      </c>
      <c r="X85" s="1" t="s">
        <v>978</v>
      </c>
      <c r="Y85" s="1" t="s">
        <v>978</v>
      </c>
      <c r="Z85" s="1" t="s">
        <v>978</v>
      </c>
      <c r="AA85" s="1" t="s">
        <v>1878</v>
      </c>
      <c r="AB85" s="1" t="s">
        <v>1879</v>
      </c>
      <c r="AC85">
        <v>8</v>
      </c>
      <c r="AD85">
        <v>0</v>
      </c>
      <c r="AE85">
        <v>8</v>
      </c>
      <c r="AF85">
        <v>3</v>
      </c>
      <c r="AG85" s="1" t="s">
        <v>1786</v>
      </c>
      <c r="AH85" s="3">
        <v>43128</v>
      </c>
      <c r="AI85" s="3">
        <v>43128</v>
      </c>
      <c r="AJ85" s="1" t="s">
        <v>1787</v>
      </c>
      <c r="AK85" s="1" t="s">
        <v>1788</v>
      </c>
      <c r="AL85" s="1" t="s">
        <v>978</v>
      </c>
      <c r="AM85" s="1" t="s">
        <v>978</v>
      </c>
      <c r="AN85" s="1" t="s">
        <v>978</v>
      </c>
      <c r="AO85" s="3">
        <v>43101</v>
      </c>
      <c r="AP85" s="1" t="s">
        <v>1789</v>
      </c>
      <c r="AQ85">
        <v>62</v>
      </c>
    </row>
    <row r="86" spans="1:43" x14ac:dyDescent="0.25">
      <c r="A86" s="1" t="s">
        <v>984</v>
      </c>
      <c r="B86" s="1" t="s">
        <v>1780</v>
      </c>
      <c r="C86" s="1" t="s">
        <v>1781</v>
      </c>
      <c r="D86" s="1" t="s">
        <v>1780</v>
      </c>
      <c r="E86" s="1" t="s">
        <v>984</v>
      </c>
      <c r="F86" s="1" t="s">
        <v>984</v>
      </c>
      <c r="G86" s="1" t="s">
        <v>984</v>
      </c>
      <c r="H86" s="1" t="s">
        <v>1880</v>
      </c>
      <c r="I86" s="1" t="s">
        <v>984</v>
      </c>
      <c r="J86" s="1" t="s">
        <v>984</v>
      </c>
      <c r="K86" s="1" t="s">
        <v>984</v>
      </c>
      <c r="L86" s="1" t="s">
        <v>1783</v>
      </c>
      <c r="M86" s="1" t="s">
        <v>1878</v>
      </c>
      <c r="N86" s="1" t="s">
        <v>1881</v>
      </c>
      <c r="O86">
        <v>0</v>
      </c>
      <c r="P86">
        <v>2</v>
      </c>
      <c r="Q86">
        <v>2</v>
      </c>
      <c r="R86">
        <v>1</v>
      </c>
      <c r="S86" s="1" t="s">
        <v>1786</v>
      </c>
      <c r="T86" s="3">
        <v>43128</v>
      </c>
      <c r="U86" s="3">
        <v>43128</v>
      </c>
      <c r="V86" s="1" t="s">
        <v>1787</v>
      </c>
      <c r="W86" s="1" t="s">
        <v>1788</v>
      </c>
      <c r="X86" s="1" t="s">
        <v>978</v>
      </c>
      <c r="Y86" s="1" t="s">
        <v>978</v>
      </c>
      <c r="Z86" s="1" t="s">
        <v>978</v>
      </c>
      <c r="AA86" s="1" t="s">
        <v>1878</v>
      </c>
      <c r="AB86" s="1" t="s">
        <v>1881</v>
      </c>
      <c r="AC86">
        <v>0</v>
      </c>
      <c r="AD86">
        <v>2</v>
      </c>
      <c r="AE86">
        <v>2</v>
      </c>
      <c r="AF86">
        <v>1</v>
      </c>
      <c r="AG86" s="1" t="s">
        <v>1786</v>
      </c>
      <c r="AH86" s="3">
        <v>43128</v>
      </c>
      <c r="AI86" s="3">
        <v>43128</v>
      </c>
      <c r="AJ86" s="1" t="s">
        <v>1787</v>
      </c>
      <c r="AK86" s="1" t="s">
        <v>1788</v>
      </c>
      <c r="AL86" s="1" t="s">
        <v>978</v>
      </c>
      <c r="AM86" s="1" t="s">
        <v>978</v>
      </c>
      <c r="AN86" s="1" t="s">
        <v>978</v>
      </c>
      <c r="AO86" s="3">
        <v>43101</v>
      </c>
      <c r="AP86" s="1" t="s">
        <v>1789</v>
      </c>
      <c r="AQ86">
        <v>63</v>
      </c>
    </row>
    <row r="87" spans="1:43" x14ac:dyDescent="0.25">
      <c r="A87" s="1" t="s">
        <v>984</v>
      </c>
      <c r="B87" s="1" t="s">
        <v>1780</v>
      </c>
      <c r="C87" s="1" t="s">
        <v>1781</v>
      </c>
      <c r="D87" s="1" t="s">
        <v>1780</v>
      </c>
      <c r="E87" s="1" t="s">
        <v>984</v>
      </c>
      <c r="F87" s="1" t="s">
        <v>984</v>
      </c>
      <c r="G87" s="1" t="s">
        <v>984</v>
      </c>
      <c r="H87" s="1" t="s">
        <v>1882</v>
      </c>
      <c r="I87" s="1" t="s">
        <v>984</v>
      </c>
      <c r="J87" s="1" t="s">
        <v>984</v>
      </c>
      <c r="K87" s="1" t="s">
        <v>984</v>
      </c>
      <c r="L87" s="1" t="s">
        <v>1783</v>
      </c>
      <c r="M87" s="1" t="s">
        <v>1878</v>
      </c>
      <c r="N87" s="1" t="s">
        <v>1403</v>
      </c>
      <c r="O87">
        <v>24</v>
      </c>
      <c r="P87">
        <v>25</v>
      </c>
      <c r="Q87">
        <v>49</v>
      </c>
      <c r="R87">
        <v>19</v>
      </c>
      <c r="S87" s="1" t="s">
        <v>1786</v>
      </c>
      <c r="T87" s="3">
        <v>43128</v>
      </c>
      <c r="U87" s="3">
        <v>43128</v>
      </c>
      <c r="V87" s="1" t="s">
        <v>1787</v>
      </c>
      <c r="W87" s="1" t="s">
        <v>1788</v>
      </c>
      <c r="X87" s="1" t="s">
        <v>978</v>
      </c>
      <c r="Y87" s="1" t="s">
        <v>978</v>
      </c>
      <c r="Z87" s="1" t="s">
        <v>978</v>
      </c>
      <c r="AA87" s="1" t="s">
        <v>1878</v>
      </c>
      <c r="AB87" s="1" t="s">
        <v>1403</v>
      </c>
      <c r="AC87">
        <v>24</v>
      </c>
      <c r="AD87">
        <v>25</v>
      </c>
      <c r="AE87">
        <v>49</v>
      </c>
      <c r="AF87">
        <v>19</v>
      </c>
      <c r="AG87" s="1" t="s">
        <v>1786</v>
      </c>
      <c r="AH87" s="3">
        <v>43128</v>
      </c>
      <c r="AI87" s="3">
        <v>43128</v>
      </c>
      <c r="AJ87" s="1" t="s">
        <v>1787</v>
      </c>
      <c r="AK87" s="1" t="s">
        <v>1788</v>
      </c>
      <c r="AL87" s="1" t="s">
        <v>978</v>
      </c>
      <c r="AM87" s="1" t="s">
        <v>978</v>
      </c>
      <c r="AN87" s="1" t="s">
        <v>978</v>
      </c>
      <c r="AO87" s="3">
        <v>43101</v>
      </c>
      <c r="AP87" s="1" t="s">
        <v>1789</v>
      </c>
      <c r="AQ87">
        <v>64</v>
      </c>
    </row>
    <row r="88" spans="1:43" x14ac:dyDescent="0.25">
      <c r="A88" s="1" t="s">
        <v>984</v>
      </c>
      <c r="B88" s="1" t="s">
        <v>1780</v>
      </c>
      <c r="C88" s="1" t="s">
        <v>1781</v>
      </c>
      <c r="D88" s="1" t="s">
        <v>1780</v>
      </c>
      <c r="E88" s="1" t="s">
        <v>984</v>
      </c>
      <c r="F88" s="1" t="s">
        <v>984</v>
      </c>
      <c r="G88" s="1" t="s">
        <v>984</v>
      </c>
      <c r="H88" s="1" t="s">
        <v>1883</v>
      </c>
      <c r="I88" s="1" t="s">
        <v>984</v>
      </c>
      <c r="J88" s="1" t="s">
        <v>984</v>
      </c>
      <c r="K88" s="1" t="s">
        <v>984</v>
      </c>
      <c r="L88" s="1" t="s">
        <v>1783</v>
      </c>
      <c r="M88" s="1" t="s">
        <v>1878</v>
      </c>
      <c r="N88" s="1" t="s">
        <v>1420</v>
      </c>
      <c r="O88">
        <v>6</v>
      </c>
      <c r="P88">
        <v>6</v>
      </c>
      <c r="Q88">
        <v>12</v>
      </c>
      <c r="R88">
        <v>4</v>
      </c>
      <c r="S88" s="1" t="s">
        <v>1786</v>
      </c>
      <c r="T88" s="3">
        <v>43128</v>
      </c>
      <c r="U88" s="3">
        <v>43128</v>
      </c>
      <c r="V88" s="1" t="s">
        <v>1787</v>
      </c>
      <c r="W88" s="1" t="s">
        <v>1788</v>
      </c>
      <c r="X88" s="1" t="s">
        <v>978</v>
      </c>
      <c r="Y88" s="1" t="s">
        <v>978</v>
      </c>
      <c r="Z88" s="1" t="s">
        <v>978</v>
      </c>
      <c r="AA88" s="1" t="s">
        <v>1878</v>
      </c>
      <c r="AB88" s="1" t="s">
        <v>1420</v>
      </c>
      <c r="AC88">
        <v>6</v>
      </c>
      <c r="AD88">
        <v>6</v>
      </c>
      <c r="AE88">
        <v>12</v>
      </c>
      <c r="AF88">
        <v>4</v>
      </c>
      <c r="AG88" s="1" t="s">
        <v>1786</v>
      </c>
      <c r="AH88" s="3">
        <v>43128</v>
      </c>
      <c r="AI88" s="3">
        <v>43128</v>
      </c>
      <c r="AJ88" s="1" t="s">
        <v>1787</v>
      </c>
      <c r="AK88" s="1" t="s">
        <v>1788</v>
      </c>
      <c r="AL88" s="1" t="s">
        <v>978</v>
      </c>
      <c r="AM88" s="1" t="s">
        <v>978</v>
      </c>
      <c r="AN88" s="1" t="s">
        <v>978</v>
      </c>
      <c r="AO88" s="3">
        <v>43101</v>
      </c>
      <c r="AP88" s="1" t="s">
        <v>1789</v>
      </c>
      <c r="AQ88">
        <v>65</v>
      </c>
    </row>
    <row r="89" spans="1:43" x14ac:dyDescent="0.25">
      <c r="A89" s="1" t="s">
        <v>984</v>
      </c>
      <c r="B89" s="1" t="s">
        <v>1780</v>
      </c>
      <c r="C89" s="1" t="s">
        <v>1781</v>
      </c>
      <c r="D89" s="1" t="s">
        <v>1780</v>
      </c>
      <c r="E89" s="1" t="s">
        <v>984</v>
      </c>
      <c r="F89" s="1" t="s">
        <v>984</v>
      </c>
      <c r="G89" s="1" t="s">
        <v>984</v>
      </c>
      <c r="H89" s="1" t="s">
        <v>1883</v>
      </c>
      <c r="I89" s="1" t="s">
        <v>984</v>
      </c>
      <c r="J89" s="1" t="s">
        <v>984</v>
      </c>
      <c r="K89" s="1" t="s">
        <v>984</v>
      </c>
      <c r="L89" s="1" t="s">
        <v>1783</v>
      </c>
      <c r="M89" s="1" t="s">
        <v>1878</v>
      </c>
      <c r="N89" s="1" t="s">
        <v>1420</v>
      </c>
      <c r="O89">
        <v>6</v>
      </c>
      <c r="P89">
        <v>6</v>
      </c>
      <c r="Q89">
        <v>12</v>
      </c>
      <c r="R89">
        <v>4</v>
      </c>
      <c r="S89" s="1" t="s">
        <v>1786</v>
      </c>
      <c r="T89" s="3">
        <v>43128</v>
      </c>
      <c r="U89" s="3">
        <v>43128</v>
      </c>
      <c r="V89" s="1" t="s">
        <v>1787</v>
      </c>
      <c r="W89" s="1" t="s">
        <v>1788</v>
      </c>
      <c r="X89" s="1" t="s">
        <v>978</v>
      </c>
      <c r="Y89" s="1" t="s">
        <v>978</v>
      </c>
      <c r="Z89" s="1" t="s">
        <v>978</v>
      </c>
      <c r="AA89" s="1" t="s">
        <v>1878</v>
      </c>
      <c r="AB89" s="1" t="s">
        <v>1420</v>
      </c>
      <c r="AC89">
        <v>6</v>
      </c>
      <c r="AD89">
        <v>6</v>
      </c>
      <c r="AE89">
        <v>12</v>
      </c>
      <c r="AF89">
        <v>4</v>
      </c>
      <c r="AG89" s="1" t="s">
        <v>1786</v>
      </c>
      <c r="AH89" s="3">
        <v>43128</v>
      </c>
      <c r="AI89" s="3">
        <v>43128</v>
      </c>
      <c r="AJ89" s="1" t="s">
        <v>1787</v>
      </c>
      <c r="AK89" s="1" t="s">
        <v>1788</v>
      </c>
      <c r="AL89" s="1" t="s">
        <v>978</v>
      </c>
      <c r="AM89" s="1" t="s">
        <v>978</v>
      </c>
      <c r="AN89" s="1" t="s">
        <v>978</v>
      </c>
      <c r="AO89" s="3">
        <v>43101</v>
      </c>
      <c r="AP89" s="1" t="s">
        <v>1789</v>
      </c>
      <c r="AQ89">
        <v>65</v>
      </c>
    </row>
    <row r="90" spans="1:43" x14ac:dyDescent="0.25">
      <c r="A90" s="1" t="s">
        <v>984</v>
      </c>
      <c r="B90" s="1" t="s">
        <v>1780</v>
      </c>
      <c r="C90" s="1" t="s">
        <v>1781</v>
      </c>
      <c r="D90" s="1" t="s">
        <v>1780</v>
      </c>
      <c r="E90" s="1" t="s">
        <v>984</v>
      </c>
      <c r="F90" s="1" t="s">
        <v>984</v>
      </c>
      <c r="G90" s="1" t="s">
        <v>984</v>
      </c>
      <c r="H90" s="1" t="s">
        <v>1884</v>
      </c>
      <c r="I90" s="1" t="s">
        <v>984</v>
      </c>
      <c r="J90" s="1" t="s">
        <v>984</v>
      </c>
      <c r="K90" s="1" t="s">
        <v>984</v>
      </c>
      <c r="L90" s="1" t="s">
        <v>1783</v>
      </c>
      <c r="M90" s="1" t="s">
        <v>1885</v>
      </c>
      <c r="N90" s="1" t="s">
        <v>1886</v>
      </c>
      <c r="O90">
        <v>9</v>
      </c>
      <c r="P90">
        <v>4</v>
      </c>
      <c r="Q90">
        <v>13</v>
      </c>
      <c r="R90">
        <v>6</v>
      </c>
      <c r="S90" s="1" t="s">
        <v>1786</v>
      </c>
      <c r="T90" s="3">
        <v>43128</v>
      </c>
      <c r="U90" s="3">
        <v>43128</v>
      </c>
      <c r="V90" s="1" t="s">
        <v>1787</v>
      </c>
      <c r="W90" s="1" t="s">
        <v>1788</v>
      </c>
      <c r="X90" s="1" t="s">
        <v>978</v>
      </c>
      <c r="Y90" s="1" t="s">
        <v>978</v>
      </c>
      <c r="Z90" s="1" t="s">
        <v>978</v>
      </c>
      <c r="AA90" s="1" t="s">
        <v>1885</v>
      </c>
      <c r="AB90" s="1" t="s">
        <v>1886</v>
      </c>
      <c r="AC90">
        <v>9</v>
      </c>
      <c r="AD90">
        <v>4</v>
      </c>
      <c r="AE90">
        <v>13</v>
      </c>
      <c r="AF90">
        <v>6</v>
      </c>
      <c r="AG90" s="1" t="s">
        <v>1786</v>
      </c>
      <c r="AH90" s="3">
        <v>43128</v>
      </c>
      <c r="AI90" s="3">
        <v>43128</v>
      </c>
      <c r="AJ90" s="1" t="s">
        <v>1787</v>
      </c>
      <c r="AK90" s="1" t="s">
        <v>1788</v>
      </c>
      <c r="AL90" s="1" t="s">
        <v>978</v>
      </c>
      <c r="AM90" s="1" t="s">
        <v>978</v>
      </c>
      <c r="AN90" s="1" t="s">
        <v>978</v>
      </c>
      <c r="AO90" s="3">
        <v>43101</v>
      </c>
      <c r="AP90" s="1" t="s">
        <v>1789</v>
      </c>
      <c r="AQ90">
        <v>65</v>
      </c>
    </row>
    <row r="91" spans="1:43" x14ac:dyDescent="0.25">
      <c r="A91" s="1" t="s">
        <v>984</v>
      </c>
      <c r="B91" s="1" t="s">
        <v>1780</v>
      </c>
      <c r="C91" s="1" t="s">
        <v>1781</v>
      </c>
      <c r="D91" s="1" t="s">
        <v>1780</v>
      </c>
      <c r="E91" s="1" t="s">
        <v>984</v>
      </c>
      <c r="F91" s="1" t="s">
        <v>984</v>
      </c>
      <c r="G91" s="1" t="s">
        <v>984</v>
      </c>
      <c r="H91" s="1" t="s">
        <v>1884</v>
      </c>
      <c r="I91" s="1" t="s">
        <v>984</v>
      </c>
      <c r="J91" s="1" t="s">
        <v>984</v>
      </c>
      <c r="K91" s="1" t="s">
        <v>984</v>
      </c>
      <c r="L91" s="1" t="s">
        <v>1783</v>
      </c>
      <c r="M91" s="1" t="s">
        <v>1885</v>
      </c>
      <c r="N91" s="1" t="s">
        <v>1886</v>
      </c>
      <c r="O91">
        <v>9</v>
      </c>
      <c r="P91">
        <v>4</v>
      </c>
      <c r="Q91">
        <v>13</v>
      </c>
      <c r="R91">
        <v>6</v>
      </c>
      <c r="S91" s="1" t="s">
        <v>1786</v>
      </c>
      <c r="T91" s="3">
        <v>43128</v>
      </c>
      <c r="U91" s="3">
        <v>43128</v>
      </c>
      <c r="V91" s="1" t="s">
        <v>1787</v>
      </c>
      <c r="W91" s="1" t="s">
        <v>1788</v>
      </c>
      <c r="X91" s="1" t="s">
        <v>978</v>
      </c>
      <c r="Y91" s="1" t="s">
        <v>978</v>
      </c>
      <c r="Z91" s="1" t="s">
        <v>978</v>
      </c>
      <c r="AA91" s="1" t="s">
        <v>1885</v>
      </c>
      <c r="AB91" s="1" t="s">
        <v>1886</v>
      </c>
      <c r="AC91">
        <v>9</v>
      </c>
      <c r="AD91">
        <v>4</v>
      </c>
      <c r="AE91">
        <v>13</v>
      </c>
      <c r="AF91">
        <v>6</v>
      </c>
      <c r="AG91" s="1" t="s">
        <v>1786</v>
      </c>
      <c r="AH91" s="3">
        <v>43128</v>
      </c>
      <c r="AI91" s="3">
        <v>43128</v>
      </c>
      <c r="AJ91" s="1" t="s">
        <v>1787</v>
      </c>
      <c r="AK91" s="1" t="s">
        <v>1788</v>
      </c>
      <c r="AL91" s="1" t="s">
        <v>978</v>
      </c>
      <c r="AM91" s="1" t="s">
        <v>978</v>
      </c>
      <c r="AN91" s="1" t="s">
        <v>978</v>
      </c>
      <c r="AO91" s="3">
        <v>43101</v>
      </c>
      <c r="AP91" s="1" t="s">
        <v>1789</v>
      </c>
      <c r="AQ91">
        <v>66</v>
      </c>
    </row>
    <row r="92" spans="1:43" x14ac:dyDescent="0.25">
      <c r="A92" s="1" t="s">
        <v>984</v>
      </c>
      <c r="B92" s="1" t="s">
        <v>1780</v>
      </c>
      <c r="C92" s="1" t="s">
        <v>1781</v>
      </c>
      <c r="D92" s="1" t="s">
        <v>1780</v>
      </c>
      <c r="E92" s="1" t="s">
        <v>984</v>
      </c>
      <c r="F92" s="1" t="s">
        <v>984</v>
      </c>
      <c r="G92" s="1" t="s">
        <v>984</v>
      </c>
      <c r="H92" s="1" t="s">
        <v>1887</v>
      </c>
      <c r="I92" s="1" t="s">
        <v>984</v>
      </c>
      <c r="J92" s="1" t="s">
        <v>984</v>
      </c>
      <c r="K92" s="1" t="s">
        <v>984</v>
      </c>
      <c r="L92" s="1" t="s">
        <v>1783</v>
      </c>
      <c r="M92" s="1" t="s">
        <v>1885</v>
      </c>
      <c r="N92" s="1" t="s">
        <v>1488</v>
      </c>
      <c r="O92">
        <v>8</v>
      </c>
      <c r="P92">
        <v>5</v>
      </c>
      <c r="Q92">
        <v>13</v>
      </c>
      <c r="R92">
        <v>7</v>
      </c>
      <c r="S92" s="1" t="s">
        <v>1786</v>
      </c>
      <c r="T92" s="3">
        <v>43128</v>
      </c>
      <c r="U92" s="3">
        <v>43128</v>
      </c>
      <c r="V92" s="1" t="s">
        <v>1787</v>
      </c>
      <c r="W92" s="1" t="s">
        <v>1788</v>
      </c>
      <c r="X92" s="1" t="s">
        <v>978</v>
      </c>
      <c r="Y92" s="1" t="s">
        <v>978</v>
      </c>
      <c r="Z92" s="1" t="s">
        <v>978</v>
      </c>
      <c r="AA92" s="1" t="s">
        <v>1885</v>
      </c>
      <c r="AB92" s="1" t="s">
        <v>1488</v>
      </c>
      <c r="AC92">
        <v>8</v>
      </c>
      <c r="AD92">
        <v>5</v>
      </c>
      <c r="AE92">
        <v>13</v>
      </c>
      <c r="AF92">
        <v>7</v>
      </c>
      <c r="AG92" s="1" t="s">
        <v>1786</v>
      </c>
      <c r="AH92" s="3">
        <v>43128</v>
      </c>
      <c r="AI92" s="3">
        <v>43128</v>
      </c>
      <c r="AJ92" s="1" t="s">
        <v>1787</v>
      </c>
      <c r="AK92" s="1" t="s">
        <v>1788</v>
      </c>
      <c r="AL92" s="1" t="s">
        <v>978</v>
      </c>
      <c r="AM92" s="1" t="s">
        <v>978</v>
      </c>
      <c r="AN92" s="1" t="s">
        <v>978</v>
      </c>
      <c r="AO92" s="3">
        <v>43101</v>
      </c>
      <c r="AP92" s="1" t="s">
        <v>1789</v>
      </c>
      <c r="AQ92">
        <v>67</v>
      </c>
    </row>
    <row r="93" spans="1:43" x14ac:dyDescent="0.25">
      <c r="A93" s="1" t="s">
        <v>984</v>
      </c>
      <c r="B93" s="1" t="s">
        <v>1780</v>
      </c>
      <c r="C93" s="1" t="s">
        <v>1781</v>
      </c>
      <c r="D93" s="1" t="s">
        <v>1780</v>
      </c>
      <c r="E93" s="1" t="s">
        <v>984</v>
      </c>
      <c r="F93" s="1" t="s">
        <v>984</v>
      </c>
      <c r="G93" s="1" t="s">
        <v>984</v>
      </c>
      <c r="H93" s="1" t="s">
        <v>1887</v>
      </c>
      <c r="I93" s="1" t="s">
        <v>984</v>
      </c>
      <c r="J93" s="1" t="s">
        <v>984</v>
      </c>
      <c r="K93" s="1" t="s">
        <v>984</v>
      </c>
      <c r="L93" s="1" t="s">
        <v>1783</v>
      </c>
      <c r="M93" s="1" t="s">
        <v>1885</v>
      </c>
      <c r="N93" s="1" t="s">
        <v>1488</v>
      </c>
      <c r="O93">
        <v>8</v>
      </c>
      <c r="P93">
        <v>5</v>
      </c>
      <c r="Q93">
        <v>13</v>
      </c>
      <c r="R93">
        <v>7</v>
      </c>
      <c r="S93" s="1" t="s">
        <v>1786</v>
      </c>
      <c r="T93" s="3">
        <v>43128</v>
      </c>
      <c r="U93" s="3">
        <v>43128</v>
      </c>
      <c r="V93" s="1" t="s">
        <v>1787</v>
      </c>
      <c r="W93" s="1" t="s">
        <v>1788</v>
      </c>
      <c r="X93" s="1" t="s">
        <v>978</v>
      </c>
      <c r="Y93" s="1" t="s">
        <v>978</v>
      </c>
      <c r="Z93" s="1" t="s">
        <v>978</v>
      </c>
      <c r="AA93" s="1" t="s">
        <v>1885</v>
      </c>
      <c r="AB93" s="1" t="s">
        <v>1488</v>
      </c>
      <c r="AC93">
        <v>8</v>
      </c>
      <c r="AD93">
        <v>5</v>
      </c>
      <c r="AE93">
        <v>13</v>
      </c>
      <c r="AF93">
        <v>7</v>
      </c>
      <c r="AG93" s="1" t="s">
        <v>1786</v>
      </c>
      <c r="AH93" s="3">
        <v>43128</v>
      </c>
      <c r="AI93" s="3">
        <v>43128</v>
      </c>
      <c r="AJ93" s="1" t="s">
        <v>1787</v>
      </c>
      <c r="AK93" s="1" t="s">
        <v>1788</v>
      </c>
      <c r="AL93" s="1" t="s">
        <v>978</v>
      </c>
      <c r="AM93" s="1" t="s">
        <v>978</v>
      </c>
      <c r="AN93" s="1" t="s">
        <v>978</v>
      </c>
      <c r="AO93" s="3">
        <v>43101</v>
      </c>
      <c r="AP93" s="1" t="s">
        <v>1789</v>
      </c>
      <c r="AQ93">
        <v>67</v>
      </c>
    </row>
    <row r="94" spans="1:43" x14ac:dyDescent="0.25">
      <c r="A94" s="1" t="s">
        <v>984</v>
      </c>
      <c r="B94" s="1" t="s">
        <v>1780</v>
      </c>
      <c r="C94" s="1" t="s">
        <v>1781</v>
      </c>
      <c r="D94" s="1" t="s">
        <v>1780</v>
      </c>
      <c r="E94" s="1" t="s">
        <v>984</v>
      </c>
      <c r="F94" s="1" t="s">
        <v>984</v>
      </c>
      <c r="G94" s="1" t="s">
        <v>984</v>
      </c>
      <c r="H94" s="1" t="s">
        <v>1888</v>
      </c>
      <c r="I94" s="1" t="s">
        <v>984</v>
      </c>
      <c r="J94" s="1" t="s">
        <v>984</v>
      </c>
      <c r="K94" s="1" t="s">
        <v>984</v>
      </c>
      <c r="L94" s="1" t="s">
        <v>1783</v>
      </c>
      <c r="M94" s="1" t="s">
        <v>1889</v>
      </c>
      <c r="N94" s="1" t="s">
        <v>1890</v>
      </c>
      <c r="O94">
        <v>0</v>
      </c>
      <c r="P94">
        <v>2</v>
      </c>
      <c r="Q94">
        <v>2</v>
      </c>
      <c r="R94">
        <v>1</v>
      </c>
      <c r="S94" s="1" t="s">
        <v>1786</v>
      </c>
      <c r="T94" s="3">
        <v>43128</v>
      </c>
      <c r="U94" s="3">
        <v>43128</v>
      </c>
      <c r="V94" s="1" t="s">
        <v>1787</v>
      </c>
      <c r="W94" s="1" t="s">
        <v>1788</v>
      </c>
      <c r="X94" s="1" t="s">
        <v>978</v>
      </c>
      <c r="Y94" s="1" t="s">
        <v>978</v>
      </c>
      <c r="Z94" s="1" t="s">
        <v>978</v>
      </c>
      <c r="AA94" s="1" t="s">
        <v>1889</v>
      </c>
      <c r="AB94" s="1" t="s">
        <v>1890</v>
      </c>
      <c r="AC94">
        <v>0</v>
      </c>
      <c r="AD94">
        <v>2</v>
      </c>
      <c r="AE94">
        <v>2</v>
      </c>
      <c r="AF94">
        <v>1</v>
      </c>
      <c r="AG94" s="1" t="s">
        <v>1786</v>
      </c>
      <c r="AH94" s="3">
        <v>43128</v>
      </c>
      <c r="AI94" s="3">
        <v>43128</v>
      </c>
      <c r="AJ94" s="1" t="s">
        <v>1787</v>
      </c>
      <c r="AK94" s="1" t="s">
        <v>1788</v>
      </c>
      <c r="AL94" s="1" t="s">
        <v>978</v>
      </c>
      <c r="AM94" s="1" t="s">
        <v>978</v>
      </c>
      <c r="AN94" s="1" t="s">
        <v>978</v>
      </c>
      <c r="AO94" s="3">
        <v>43101</v>
      </c>
      <c r="AP94" s="1" t="s">
        <v>1789</v>
      </c>
      <c r="AQ94">
        <v>67</v>
      </c>
    </row>
    <row r="95" spans="1:43" x14ac:dyDescent="0.25">
      <c r="A95" s="1" t="s">
        <v>984</v>
      </c>
      <c r="B95" s="1" t="s">
        <v>1780</v>
      </c>
      <c r="C95" s="1" t="s">
        <v>1781</v>
      </c>
      <c r="D95" s="1" t="s">
        <v>1780</v>
      </c>
      <c r="E95" s="1" t="s">
        <v>984</v>
      </c>
      <c r="F95" s="1" t="s">
        <v>984</v>
      </c>
      <c r="G95" s="1" t="s">
        <v>984</v>
      </c>
      <c r="H95" s="1" t="s">
        <v>1888</v>
      </c>
      <c r="I95" s="1" t="s">
        <v>984</v>
      </c>
      <c r="J95" s="1" t="s">
        <v>984</v>
      </c>
      <c r="K95" s="1" t="s">
        <v>984</v>
      </c>
      <c r="L95" s="1" t="s">
        <v>1783</v>
      </c>
      <c r="M95" s="1" t="s">
        <v>1889</v>
      </c>
      <c r="N95" s="1" t="s">
        <v>1890</v>
      </c>
      <c r="O95">
        <v>0</v>
      </c>
      <c r="P95">
        <v>2</v>
      </c>
      <c r="Q95">
        <v>2</v>
      </c>
      <c r="R95">
        <v>1</v>
      </c>
      <c r="S95" s="1" t="s">
        <v>1786</v>
      </c>
      <c r="T95" s="3">
        <v>43128</v>
      </c>
      <c r="U95" s="3">
        <v>43128</v>
      </c>
      <c r="V95" s="1" t="s">
        <v>1787</v>
      </c>
      <c r="W95" s="1" t="s">
        <v>1788</v>
      </c>
      <c r="X95" s="1" t="s">
        <v>978</v>
      </c>
      <c r="Y95" s="1" t="s">
        <v>978</v>
      </c>
      <c r="Z95" s="1" t="s">
        <v>978</v>
      </c>
      <c r="AA95" s="1" t="s">
        <v>1889</v>
      </c>
      <c r="AB95" s="1" t="s">
        <v>1890</v>
      </c>
      <c r="AC95">
        <v>0</v>
      </c>
      <c r="AD95">
        <v>2</v>
      </c>
      <c r="AE95">
        <v>2</v>
      </c>
      <c r="AF95">
        <v>1</v>
      </c>
      <c r="AG95" s="1" t="s">
        <v>1786</v>
      </c>
      <c r="AH95" s="3">
        <v>43128</v>
      </c>
      <c r="AI95" s="3">
        <v>43128</v>
      </c>
      <c r="AJ95" s="1" t="s">
        <v>1787</v>
      </c>
      <c r="AK95" s="1" t="s">
        <v>1788</v>
      </c>
      <c r="AL95" s="1" t="s">
        <v>978</v>
      </c>
      <c r="AM95" s="1" t="s">
        <v>978</v>
      </c>
      <c r="AN95" s="1" t="s">
        <v>978</v>
      </c>
      <c r="AO95" s="3">
        <v>43101</v>
      </c>
      <c r="AP95" s="1" t="s">
        <v>1789</v>
      </c>
      <c r="AQ95">
        <v>68</v>
      </c>
    </row>
    <row r="96" spans="1:43" x14ac:dyDescent="0.25">
      <c r="A96" s="1" t="s">
        <v>984</v>
      </c>
      <c r="B96" s="1" t="s">
        <v>1780</v>
      </c>
      <c r="C96" s="1" t="s">
        <v>1781</v>
      </c>
      <c r="D96" s="1" t="s">
        <v>1780</v>
      </c>
      <c r="E96" s="1" t="s">
        <v>984</v>
      </c>
      <c r="F96" s="1" t="s">
        <v>984</v>
      </c>
      <c r="G96" s="1" t="s">
        <v>984</v>
      </c>
      <c r="H96" s="1" t="s">
        <v>1888</v>
      </c>
      <c r="I96" s="1" t="s">
        <v>984</v>
      </c>
      <c r="J96" s="1" t="s">
        <v>984</v>
      </c>
      <c r="K96" s="1" t="s">
        <v>984</v>
      </c>
      <c r="L96" s="1" t="s">
        <v>1783</v>
      </c>
      <c r="M96" s="1" t="s">
        <v>1889</v>
      </c>
      <c r="N96" s="1" t="s">
        <v>1890</v>
      </c>
      <c r="O96">
        <v>0</v>
      </c>
      <c r="P96">
        <v>2</v>
      </c>
      <c r="Q96">
        <v>2</v>
      </c>
      <c r="R96">
        <v>1</v>
      </c>
      <c r="S96" s="1" t="s">
        <v>1786</v>
      </c>
      <c r="T96" s="3">
        <v>43128</v>
      </c>
      <c r="U96" s="3">
        <v>43128</v>
      </c>
      <c r="V96" s="1" t="s">
        <v>1787</v>
      </c>
      <c r="W96" s="1" t="s">
        <v>1788</v>
      </c>
      <c r="X96" s="1" t="s">
        <v>978</v>
      </c>
      <c r="Y96" s="1" t="s">
        <v>978</v>
      </c>
      <c r="Z96" s="1" t="s">
        <v>978</v>
      </c>
      <c r="AA96" s="1" t="s">
        <v>1889</v>
      </c>
      <c r="AB96" s="1" t="s">
        <v>1890</v>
      </c>
      <c r="AC96">
        <v>0</v>
      </c>
      <c r="AD96">
        <v>2</v>
      </c>
      <c r="AE96">
        <v>2</v>
      </c>
      <c r="AF96">
        <v>1</v>
      </c>
      <c r="AG96" s="1" t="s">
        <v>1786</v>
      </c>
      <c r="AH96" s="3">
        <v>43128</v>
      </c>
      <c r="AI96" s="3">
        <v>43128</v>
      </c>
      <c r="AJ96" s="1" t="s">
        <v>1787</v>
      </c>
      <c r="AK96" s="1" t="s">
        <v>1788</v>
      </c>
      <c r="AL96" s="1" t="s">
        <v>978</v>
      </c>
      <c r="AM96" s="1" t="s">
        <v>978</v>
      </c>
      <c r="AN96" s="1" t="s">
        <v>978</v>
      </c>
      <c r="AO96" s="3">
        <v>43101</v>
      </c>
      <c r="AP96" s="1" t="s">
        <v>1789</v>
      </c>
      <c r="AQ96">
        <v>68</v>
      </c>
    </row>
    <row r="97" spans="1:43" x14ac:dyDescent="0.25">
      <c r="A97" s="1" t="s">
        <v>984</v>
      </c>
      <c r="B97" s="1" t="s">
        <v>1780</v>
      </c>
      <c r="C97" s="1" t="s">
        <v>1781</v>
      </c>
      <c r="D97" s="1" t="s">
        <v>1780</v>
      </c>
      <c r="E97" s="1" t="s">
        <v>984</v>
      </c>
      <c r="F97" s="1" t="s">
        <v>984</v>
      </c>
      <c r="G97" s="1" t="s">
        <v>984</v>
      </c>
      <c r="H97" s="1" t="s">
        <v>1891</v>
      </c>
      <c r="I97" s="1" t="s">
        <v>984</v>
      </c>
      <c r="J97" s="1" t="s">
        <v>984</v>
      </c>
      <c r="K97" s="1" t="s">
        <v>984</v>
      </c>
      <c r="L97" s="1" t="s">
        <v>1783</v>
      </c>
      <c r="M97" s="1" t="s">
        <v>1892</v>
      </c>
      <c r="N97" s="1" t="s">
        <v>1415</v>
      </c>
      <c r="O97">
        <v>11</v>
      </c>
      <c r="P97">
        <v>19</v>
      </c>
      <c r="Q97">
        <v>30</v>
      </c>
      <c r="R97">
        <v>18</v>
      </c>
      <c r="S97" s="1" t="s">
        <v>1786</v>
      </c>
      <c r="T97" s="3">
        <v>43128</v>
      </c>
      <c r="U97" s="3">
        <v>43128</v>
      </c>
      <c r="V97" s="1" t="s">
        <v>1787</v>
      </c>
      <c r="W97" s="1" t="s">
        <v>1788</v>
      </c>
      <c r="X97" s="1" t="s">
        <v>978</v>
      </c>
      <c r="Y97" s="1" t="s">
        <v>978</v>
      </c>
      <c r="Z97" s="1" t="s">
        <v>978</v>
      </c>
      <c r="AA97" s="1" t="s">
        <v>1892</v>
      </c>
      <c r="AB97" s="1" t="s">
        <v>1415</v>
      </c>
      <c r="AC97">
        <v>11</v>
      </c>
      <c r="AD97">
        <v>19</v>
      </c>
      <c r="AE97">
        <v>30</v>
      </c>
      <c r="AF97">
        <v>18</v>
      </c>
      <c r="AG97" s="1" t="s">
        <v>1786</v>
      </c>
      <c r="AH97" s="3">
        <v>43128</v>
      </c>
      <c r="AI97" s="3">
        <v>43128</v>
      </c>
      <c r="AJ97" s="1" t="s">
        <v>1787</v>
      </c>
      <c r="AK97" s="1" t="s">
        <v>1788</v>
      </c>
      <c r="AL97" s="1" t="s">
        <v>978</v>
      </c>
      <c r="AM97" s="1" t="s">
        <v>978</v>
      </c>
      <c r="AN97" s="1" t="s">
        <v>978</v>
      </c>
      <c r="AO97" s="3">
        <v>43101</v>
      </c>
      <c r="AP97" s="1" t="s">
        <v>1789</v>
      </c>
      <c r="AQ97">
        <v>68</v>
      </c>
    </row>
    <row r="98" spans="1:43" x14ac:dyDescent="0.25">
      <c r="A98" s="1" t="s">
        <v>984</v>
      </c>
      <c r="B98" s="1" t="s">
        <v>1780</v>
      </c>
      <c r="C98" s="1" t="s">
        <v>1781</v>
      </c>
      <c r="D98" s="1" t="s">
        <v>1780</v>
      </c>
      <c r="E98" s="1" t="s">
        <v>984</v>
      </c>
      <c r="F98" s="1" t="s">
        <v>984</v>
      </c>
      <c r="G98" s="1" t="s">
        <v>984</v>
      </c>
      <c r="H98" s="1" t="s">
        <v>1891</v>
      </c>
      <c r="I98" s="1" t="s">
        <v>984</v>
      </c>
      <c r="J98" s="1" t="s">
        <v>984</v>
      </c>
      <c r="K98" s="1" t="s">
        <v>984</v>
      </c>
      <c r="L98" s="1" t="s">
        <v>1783</v>
      </c>
      <c r="M98" s="1" t="s">
        <v>1892</v>
      </c>
      <c r="N98" s="1" t="s">
        <v>1415</v>
      </c>
      <c r="O98">
        <v>11</v>
      </c>
      <c r="P98">
        <v>19</v>
      </c>
      <c r="Q98">
        <v>30</v>
      </c>
      <c r="R98">
        <v>18</v>
      </c>
      <c r="S98" s="1" t="s">
        <v>1786</v>
      </c>
      <c r="T98" s="3">
        <v>43128</v>
      </c>
      <c r="U98" s="3">
        <v>43128</v>
      </c>
      <c r="V98" s="1" t="s">
        <v>1787</v>
      </c>
      <c r="W98" s="1" t="s">
        <v>1788</v>
      </c>
      <c r="X98" s="1" t="s">
        <v>978</v>
      </c>
      <c r="Y98" s="1" t="s">
        <v>978</v>
      </c>
      <c r="Z98" s="1" t="s">
        <v>978</v>
      </c>
      <c r="AA98" s="1" t="s">
        <v>1892</v>
      </c>
      <c r="AB98" s="1" t="s">
        <v>1415</v>
      </c>
      <c r="AC98">
        <v>11</v>
      </c>
      <c r="AD98">
        <v>19</v>
      </c>
      <c r="AE98">
        <v>30</v>
      </c>
      <c r="AF98">
        <v>18</v>
      </c>
      <c r="AG98" s="1" t="s">
        <v>1786</v>
      </c>
      <c r="AH98" s="3">
        <v>43128</v>
      </c>
      <c r="AI98" s="3">
        <v>43128</v>
      </c>
      <c r="AJ98" s="1" t="s">
        <v>1787</v>
      </c>
      <c r="AK98" s="1" t="s">
        <v>1788</v>
      </c>
      <c r="AL98" s="1" t="s">
        <v>978</v>
      </c>
      <c r="AM98" s="1" t="s">
        <v>978</v>
      </c>
      <c r="AN98" s="1" t="s">
        <v>978</v>
      </c>
      <c r="AO98" s="3">
        <v>43101</v>
      </c>
      <c r="AP98" s="1" t="s">
        <v>1789</v>
      </c>
      <c r="AQ98">
        <v>69</v>
      </c>
    </row>
    <row r="99" spans="1:43" x14ac:dyDescent="0.25">
      <c r="A99" s="1" t="s">
        <v>984</v>
      </c>
      <c r="B99" s="1" t="s">
        <v>1780</v>
      </c>
      <c r="C99" s="1" t="s">
        <v>1781</v>
      </c>
      <c r="D99" s="1" t="s">
        <v>1780</v>
      </c>
      <c r="E99" s="1" t="s">
        <v>984</v>
      </c>
      <c r="F99" s="1" t="s">
        <v>984</v>
      </c>
      <c r="G99" s="1" t="s">
        <v>984</v>
      </c>
      <c r="H99" s="1" t="s">
        <v>1891</v>
      </c>
      <c r="I99" s="1" t="s">
        <v>984</v>
      </c>
      <c r="J99" s="1" t="s">
        <v>984</v>
      </c>
      <c r="K99" s="1" t="s">
        <v>984</v>
      </c>
      <c r="L99" s="1" t="s">
        <v>1783</v>
      </c>
      <c r="M99" s="1" t="s">
        <v>1892</v>
      </c>
      <c r="N99" s="1" t="s">
        <v>1415</v>
      </c>
      <c r="O99">
        <v>11</v>
      </c>
      <c r="P99">
        <v>19</v>
      </c>
      <c r="Q99">
        <v>30</v>
      </c>
      <c r="R99">
        <v>18</v>
      </c>
      <c r="S99" s="1" t="s">
        <v>1786</v>
      </c>
      <c r="T99" s="3">
        <v>43128</v>
      </c>
      <c r="U99" s="3">
        <v>43128</v>
      </c>
      <c r="V99" s="1" t="s">
        <v>1787</v>
      </c>
      <c r="W99" s="1" t="s">
        <v>1788</v>
      </c>
      <c r="X99" s="1" t="s">
        <v>978</v>
      </c>
      <c r="Y99" s="1" t="s">
        <v>978</v>
      </c>
      <c r="Z99" s="1" t="s">
        <v>978</v>
      </c>
      <c r="AA99" s="1" t="s">
        <v>1892</v>
      </c>
      <c r="AB99" s="1" t="s">
        <v>1415</v>
      </c>
      <c r="AC99">
        <v>11</v>
      </c>
      <c r="AD99">
        <v>19</v>
      </c>
      <c r="AE99">
        <v>30</v>
      </c>
      <c r="AF99">
        <v>18</v>
      </c>
      <c r="AG99" s="1" t="s">
        <v>1786</v>
      </c>
      <c r="AH99" s="3">
        <v>43128</v>
      </c>
      <c r="AI99" s="3">
        <v>43128</v>
      </c>
      <c r="AJ99" s="1" t="s">
        <v>1787</v>
      </c>
      <c r="AK99" s="1" t="s">
        <v>1788</v>
      </c>
      <c r="AL99" s="1" t="s">
        <v>978</v>
      </c>
      <c r="AM99" s="1" t="s">
        <v>978</v>
      </c>
      <c r="AN99" s="1" t="s">
        <v>978</v>
      </c>
      <c r="AO99" s="3">
        <v>43101</v>
      </c>
      <c r="AP99" s="1" t="s">
        <v>1789</v>
      </c>
      <c r="AQ99">
        <v>69</v>
      </c>
    </row>
    <row r="100" spans="1:43" x14ac:dyDescent="0.25">
      <c r="A100" s="1" t="s">
        <v>984</v>
      </c>
      <c r="B100" s="1" t="s">
        <v>1780</v>
      </c>
      <c r="C100" s="1" t="s">
        <v>1781</v>
      </c>
      <c r="D100" s="1" t="s">
        <v>1780</v>
      </c>
      <c r="E100" s="1" t="s">
        <v>984</v>
      </c>
      <c r="F100" s="1" t="s">
        <v>984</v>
      </c>
      <c r="G100" s="1" t="s">
        <v>984</v>
      </c>
      <c r="H100" s="1" t="s">
        <v>1893</v>
      </c>
      <c r="I100" s="1" t="s">
        <v>984</v>
      </c>
      <c r="J100" s="1" t="s">
        <v>984</v>
      </c>
      <c r="K100" s="1" t="s">
        <v>984</v>
      </c>
      <c r="L100" s="1" t="s">
        <v>1783</v>
      </c>
      <c r="M100" s="1" t="s">
        <v>1894</v>
      </c>
      <c r="N100" s="1" t="s">
        <v>1503</v>
      </c>
      <c r="O100">
        <v>4</v>
      </c>
      <c r="P100">
        <v>9</v>
      </c>
      <c r="Q100">
        <v>13</v>
      </c>
      <c r="R100">
        <v>6</v>
      </c>
      <c r="S100" s="1" t="s">
        <v>1786</v>
      </c>
      <c r="T100" s="3">
        <v>43128</v>
      </c>
      <c r="U100" s="3">
        <v>43128</v>
      </c>
      <c r="V100" s="1" t="s">
        <v>1787</v>
      </c>
      <c r="W100" s="1" t="s">
        <v>1788</v>
      </c>
      <c r="X100" s="1" t="s">
        <v>978</v>
      </c>
      <c r="Y100" s="1" t="s">
        <v>978</v>
      </c>
      <c r="Z100" s="1" t="s">
        <v>978</v>
      </c>
      <c r="AA100" s="1" t="s">
        <v>1894</v>
      </c>
      <c r="AB100" s="1" t="s">
        <v>1503</v>
      </c>
      <c r="AC100">
        <v>4</v>
      </c>
      <c r="AD100">
        <v>9</v>
      </c>
      <c r="AE100">
        <v>13</v>
      </c>
      <c r="AF100">
        <v>6</v>
      </c>
      <c r="AG100" s="1" t="s">
        <v>1786</v>
      </c>
      <c r="AH100" s="3">
        <v>43128</v>
      </c>
      <c r="AI100" s="3">
        <v>43128</v>
      </c>
      <c r="AJ100" s="1" t="s">
        <v>1787</v>
      </c>
      <c r="AK100" s="1" t="s">
        <v>1788</v>
      </c>
      <c r="AL100" s="1" t="s">
        <v>978</v>
      </c>
      <c r="AM100" s="1" t="s">
        <v>978</v>
      </c>
      <c r="AN100" s="1" t="s">
        <v>978</v>
      </c>
      <c r="AO100" s="3">
        <v>43101</v>
      </c>
      <c r="AP100" s="1" t="s">
        <v>1789</v>
      </c>
      <c r="AQ100">
        <v>69</v>
      </c>
    </row>
    <row r="101" spans="1:43" x14ac:dyDescent="0.25">
      <c r="A101" s="1" t="s">
        <v>984</v>
      </c>
      <c r="B101" s="1" t="s">
        <v>1780</v>
      </c>
      <c r="C101" s="1" t="s">
        <v>1781</v>
      </c>
      <c r="D101" s="1" t="s">
        <v>1780</v>
      </c>
      <c r="E101" s="1" t="s">
        <v>984</v>
      </c>
      <c r="F101" s="1" t="s">
        <v>984</v>
      </c>
      <c r="G101" s="1" t="s">
        <v>984</v>
      </c>
      <c r="H101" s="1" t="s">
        <v>1893</v>
      </c>
      <c r="I101" s="1" t="s">
        <v>984</v>
      </c>
      <c r="J101" s="1" t="s">
        <v>984</v>
      </c>
      <c r="K101" s="1" t="s">
        <v>984</v>
      </c>
      <c r="L101" s="1" t="s">
        <v>1783</v>
      </c>
      <c r="M101" s="1" t="s">
        <v>1894</v>
      </c>
      <c r="N101" s="1" t="s">
        <v>1503</v>
      </c>
      <c r="O101">
        <v>4</v>
      </c>
      <c r="P101">
        <v>9</v>
      </c>
      <c r="Q101">
        <v>13</v>
      </c>
      <c r="R101">
        <v>6</v>
      </c>
      <c r="S101" s="1" t="s">
        <v>1786</v>
      </c>
      <c r="T101" s="3">
        <v>43128</v>
      </c>
      <c r="U101" s="3">
        <v>43128</v>
      </c>
      <c r="V101" s="1" t="s">
        <v>1787</v>
      </c>
      <c r="W101" s="1" t="s">
        <v>1788</v>
      </c>
      <c r="X101" s="1" t="s">
        <v>978</v>
      </c>
      <c r="Y101" s="1" t="s">
        <v>978</v>
      </c>
      <c r="Z101" s="1" t="s">
        <v>978</v>
      </c>
      <c r="AA101" s="1" t="s">
        <v>1894</v>
      </c>
      <c r="AB101" s="1" t="s">
        <v>1503</v>
      </c>
      <c r="AC101">
        <v>4</v>
      </c>
      <c r="AD101">
        <v>9</v>
      </c>
      <c r="AE101">
        <v>13</v>
      </c>
      <c r="AF101">
        <v>6</v>
      </c>
      <c r="AG101" s="1" t="s">
        <v>1786</v>
      </c>
      <c r="AH101" s="3">
        <v>43128</v>
      </c>
      <c r="AI101" s="3">
        <v>43128</v>
      </c>
      <c r="AJ101" s="1" t="s">
        <v>1787</v>
      </c>
      <c r="AK101" s="1" t="s">
        <v>1788</v>
      </c>
      <c r="AL101" s="1" t="s">
        <v>978</v>
      </c>
      <c r="AM101" s="1" t="s">
        <v>978</v>
      </c>
      <c r="AN101" s="1" t="s">
        <v>978</v>
      </c>
      <c r="AO101" s="3">
        <v>43101</v>
      </c>
      <c r="AP101" s="1" t="s">
        <v>1789</v>
      </c>
      <c r="AQ101">
        <v>70</v>
      </c>
    </row>
    <row r="102" spans="1:43" x14ac:dyDescent="0.25">
      <c r="A102" s="1" t="s">
        <v>984</v>
      </c>
      <c r="B102" s="1" t="s">
        <v>1780</v>
      </c>
      <c r="C102" s="1" t="s">
        <v>1781</v>
      </c>
      <c r="D102" s="1" t="s">
        <v>1780</v>
      </c>
      <c r="E102" s="1" t="s">
        <v>984</v>
      </c>
      <c r="F102" s="1" t="s">
        <v>984</v>
      </c>
      <c r="G102" s="1" t="s">
        <v>984</v>
      </c>
      <c r="H102" s="1" t="s">
        <v>1893</v>
      </c>
      <c r="I102" s="1" t="s">
        <v>984</v>
      </c>
      <c r="J102" s="1" t="s">
        <v>984</v>
      </c>
      <c r="K102" s="1" t="s">
        <v>984</v>
      </c>
      <c r="L102" s="1" t="s">
        <v>1783</v>
      </c>
      <c r="M102" s="1" t="s">
        <v>1894</v>
      </c>
      <c r="N102" s="1" t="s">
        <v>1503</v>
      </c>
      <c r="O102">
        <v>4</v>
      </c>
      <c r="P102">
        <v>9</v>
      </c>
      <c r="Q102">
        <v>13</v>
      </c>
      <c r="R102">
        <v>6</v>
      </c>
      <c r="S102" s="1" t="s">
        <v>1786</v>
      </c>
      <c r="T102" s="3">
        <v>43128</v>
      </c>
      <c r="U102" s="3">
        <v>43128</v>
      </c>
      <c r="V102" s="1" t="s">
        <v>1787</v>
      </c>
      <c r="W102" s="1" t="s">
        <v>1788</v>
      </c>
      <c r="X102" s="1" t="s">
        <v>978</v>
      </c>
      <c r="Y102" s="1" t="s">
        <v>978</v>
      </c>
      <c r="Z102" s="1" t="s">
        <v>978</v>
      </c>
      <c r="AA102" s="1" t="s">
        <v>1894</v>
      </c>
      <c r="AB102" s="1" t="s">
        <v>1503</v>
      </c>
      <c r="AC102">
        <v>4</v>
      </c>
      <c r="AD102">
        <v>9</v>
      </c>
      <c r="AE102">
        <v>13</v>
      </c>
      <c r="AF102">
        <v>6</v>
      </c>
      <c r="AG102" s="1" t="s">
        <v>1786</v>
      </c>
      <c r="AH102" s="3">
        <v>43128</v>
      </c>
      <c r="AI102" s="3">
        <v>43128</v>
      </c>
      <c r="AJ102" s="1" t="s">
        <v>1787</v>
      </c>
      <c r="AK102" s="1" t="s">
        <v>1788</v>
      </c>
      <c r="AL102" s="1" t="s">
        <v>978</v>
      </c>
      <c r="AM102" s="1" t="s">
        <v>978</v>
      </c>
      <c r="AN102" s="1" t="s">
        <v>978</v>
      </c>
      <c r="AO102" s="3">
        <v>43101</v>
      </c>
      <c r="AP102" s="1" t="s">
        <v>1789</v>
      </c>
      <c r="AQ102">
        <v>70</v>
      </c>
    </row>
    <row r="103" spans="1:43" x14ac:dyDescent="0.25">
      <c r="A103" s="1" t="s">
        <v>984</v>
      </c>
      <c r="B103" s="1" t="s">
        <v>1780</v>
      </c>
      <c r="C103" s="1" t="s">
        <v>1781</v>
      </c>
      <c r="D103" s="1" t="s">
        <v>1780</v>
      </c>
      <c r="E103" s="1" t="s">
        <v>984</v>
      </c>
      <c r="F103" s="1" t="s">
        <v>984</v>
      </c>
      <c r="G103" s="1" t="s">
        <v>984</v>
      </c>
      <c r="H103" s="1" t="s">
        <v>1895</v>
      </c>
      <c r="I103" s="1" t="s">
        <v>984</v>
      </c>
      <c r="J103" s="1" t="s">
        <v>984</v>
      </c>
      <c r="K103" s="1" t="s">
        <v>984</v>
      </c>
      <c r="L103" s="1" t="s">
        <v>1783</v>
      </c>
      <c r="M103" s="1" t="s">
        <v>1896</v>
      </c>
      <c r="N103" s="1" t="s">
        <v>1449</v>
      </c>
      <c r="O103">
        <v>3</v>
      </c>
      <c r="P103">
        <v>1</v>
      </c>
      <c r="Q103">
        <v>4</v>
      </c>
      <c r="R103">
        <v>4</v>
      </c>
      <c r="S103" s="1" t="s">
        <v>1786</v>
      </c>
      <c r="T103" s="3">
        <v>43128</v>
      </c>
      <c r="U103" s="3">
        <v>43128</v>
      </c>
      <c r="V103" s="1" t="s">
        <v>1787</v>
      </c>
      <c r="W103" s="1" t="s">
        <v>1788</v>
      </c>
      <c r="X103" s="1" t="s">
        <v>978</v>
      </c>
      <c r="Y103" s="1" t="s">
        <v>978</v>
      </c>
      <c r="Z103" s="1" t="s">
        <v>978</v>
      </c>
      <c r="AA103" s="1" t="s">
        <v>1896</v>
      </c>
      <c r="AB103" s="1" t="s">
        <v>1449</v>
      </c>
      <c r="AC103">
        <v>3</v>
      </c>
      <c r="AD103">
        <v>1</v>
      </c>
      <c r="AE103">
        <v>4</v>
      </c>
      <c r="AF103">
        <v>4</v>
      </c>
      <c r="AG103" s="1" t="s">
        <v>1786</v>
      </c>
      <c r="AH103" s="3">
        <v>43128</v>
      </c>
      <c r="AI103" s="3">
        <v>43128</v>
      </c>
      <c r="AJ103" s="1" t="s">
        <v>1787</v>
      </c>
      <c r="AK103" s="1" t="s">
        <v>1788</v>
      </c>
      <c r="AL103" s="1" t="s">
        <v>978</v>
      </c>
      <c r="AM103" s="1" t="s">
        <v>978</v>
      </c>
      <c r="AN103" s="1" t="s">
        <v>978</v>
      </c>
      <c r="AO103" s="3">
        <v>43101</v>
      </c>
      <c r="AP103" s="1" t="s">
        <v>1789</v>
      </c>
      <c r="AQ103">
        <v>70</v>
      </c>
    </row>
    <row r="104" spans="1:43" x14ac:dyDescent="0.25">
      <c r="A104" s="1" t="s">
        <v>984</v>
      </c>
      <c r="B104" s="1" t="s">
        <v>1780</v>
      </c>
      <c r="C104" s="1" t="s">
        <v>1781</v>
      </c>
      <c r="D104" s="1" t="s">
        <v>1780</v>
      </c>
      <c r="E104" s="1" t="s">
        <v>984</v>
      </c>
      <c r="F104" s="1" t="s">
        <v>984</v>
      </c>
      <c r="G104" s="1" t="s">
        <v>984</v>
      </c>
      <c r="H104" s="1" t="s">
        <v>1895</v>
      </c>
      <c r="I104" s="1" t="s">
        <v>984</v>
      </c>
      <c r="J104" s="1" t="s">
        <v>984</v>
      </c>
      <c r="K104" s="1" t="s">
        <v>984</v>
      </c>
      <c r="L104" s="1" t="s">
        <v>1783</v>
      </c>
      <c r="M104" s="1" t="s">
        <v>1896</v>
      </c>
      <c r="N104" s="1" t="s">
        <v>1449</v>
      </c>
      <c r="O104">
        <v>3</v>
      </c>
      <c r="P104">
        <v>1</v>
      </c>
      <c r="Q104">
        <v>4</v>
      </c>
      <c r="R104">
        <v>4</v>
      </c>
      <c r="S104" s="1" t="s">
        <v>1786</v>
      </c>
      <c r="T104" s="3">
        <v>43128</v>
      </c>
      <c r="U104" s="3">
        <v>43128</v>
      </c>
      <c r="V104" s="1" t="s">
        <v>1787</v>
      </c>
      <c r="W104" s="1" t="s">
        <v>1788</v>
      </c>
      <c r="X104" s="1" t="s">
        <v>978</v>
      </c>
      <c r="Y104" s="1" t="s">
        <v>978</v>
      </c>
      <c r="Z104" s="1" t="s">
        <v>978</v>
      </c>
      <c r="AA104" s="1" t="s">
        <v>1896</v>
      </c>
      <c r="AB104" s="1" t="s">
        <v>1449</v>
      </c>
      <c r="AC104">
        <v>3</v>
      </c>
      <c r="AD104">
        <v>1</v>
      </c>
      <c r="AE104">
        <v>4</v>
      </c>
      <c r="AF104">
        <v>4</v>
      </c>
      <c r="AG104" s="1" t="s">
        <v>1786</v>
      </c>
      <c r="AH104" s="3">
        <v>43128</v>
      </c>
      <c r="AI104" s="3">
        <v>43128</v>
      </c>
      <c r="AJ104" s="1" t="s">
        <v>1787</v>
      </c>
      <c r="AK104" s="1" t="s">
        <v>1788</v>
      </c>
      <c r="AL104" s="1" t="s">
        <v>978</v>
      </c>
      <c r="AM104" s="1" t="s">
        <v>978</v>
      </c>
      <c r="AN104" s="1" t="s">
        <v>978</v>
      </c>
      <c r="AO104" s="3">
        <v>43101</v>
      </c>
      <c r="AP104" s="1" t="s">
        <v>1789</v>
      </c>
      <c r="AQ104">
        <v>71</v>
      </c>
    </row>
    <row r="105" spans="1:43" x14ac:dyDescent="0.25">
      <c r="A105" s="1" t="s">
        <v>984</v>
      </c>
      <c r="B105" s="1" t="s">
        <v>1780</v>
      </c>
      <c r="C105" s="1" t="s">
        <v>1781</v>
      </c>
      <c r="D105" s="1" t="s">
        <v>1780</v>
      </c>
      <c r="E105" s="1" t="s">
        <v>984</v>
      </c>
      <c r="F105" s="1" t="s">
        <v>984</v>
      </c>
      <c r="G105" s="1" t="s">
        <v>984</v>
      </c>
      <c r="H105" s="1" t="s">
        <v>1895</v>
      </c>
      <c r="I105" s="1" t="s">
        <v>984</v>
      </c>
      <c r="J105" s="1" t="s">
        <v>984</v>
      </c>
      <c r="K105" s="1" t="s">
        <v>984</v>
      </c>
      <c r="L105" s="1" t="s">
        <v>1783</v>
      </c>
      <c r="M105" s="1" t="s">
        <v>1896</v>
      </c>
      <c r="N105" s="1" t="s">
        <v>1449</v>
      </c>
      <c r="O105">
        <v>3</v>
      </c>
      <c r="P105">
        <v>1</v>
      </c>
      <c r="Q105">
        <v>4</v>
      </c>
      <c r="R105">
        <v>4</v>
      </c>
      <c r="S105" s="1" t="s">
        <v>1786</v>
      </c>
      <c r="T105" s="3">
        <v>43128</v>
      </c>
      <c r="U105" s="3">
        <v>43128</v>
      </c>
      <c r="V105" s="1" t="s">
        <v>1787</v>
      </c>
      <c r="W105" s="1" t="s">
        <v>1788</v>
      </c>
      <c r="X105" s="1" t="s">
        <v>978</v>
      </c>
      <c r="Y105" s="1" t="s">
        <v>978</v>
      </c>
      <c r="Z105" s="1" t="s">
        <v>978</v>
      </c>
      <c r="AA105" s="1" t="s">
        <v>1896</v>
      </c>
      <c r="AB105" s="1" t="s">
        <v>1449</v>
      </c>
      <c r="AC105">
        <v>3</v>
      </c>
      <c r="AD105">
        <v>1</v>
      </c>
      <c r="AE105">
        <v>4</v>
      </c>
      <c r="AF105">
        <v>4</v>
      </c>
      <c r="AG105" s="1" t="s">
        <v>1786</v>
      </c>
      <c r="AH105" s="3">
        <v>43128</v>
      </c>
      <c r="AI105" s="3">
        <v>43128</v>
      </c>
      <c r="AJ105" s="1" t="s">
        <v>1787</v>
      </c>
      <c r="AK105" s="1" t="s">
        <v>1788</v>
      </c>
      <c r="AL105" s="1" t="s">
        <v>978</v>
      </c>
      <c r="AM105" s="1" t="s">
        <v>978</v>
      </c>
      <c r="AN105" s="1" t="s">
        <v>978</v>
      </c>
      <c r="AO105" s="3">
        <v>43101</v>
      </c>
      <c r="AP105" s="1" t="s">
        <v>1789</v>
      </c>
      <c r="AQ105">
        <v>71</v>
      </c>
    </row>
    <row r="106" spans="1:43" x14ac:dyDescent="0.25">
      <c r="A106" s="1" t="s">
        <v>984</v>
      </c>
      <c r="B106" s="1" t="s">
        <v>1780</v>
      </c>
      <c r="C106" s="1" t="s">
        <v>1781</v>
      </c>
      <c r="D106" s="1" t="s">
        <v>1780</v>
      </c>
      <c r="E106" s="1" t="s">
        <v>984</v>
      </c>
      <c r="F106" s="1" t="s">
        <v>984</v>
      </c>
      <c r="G106" s="1" t="s">
        <v>984</v>
      </c>
      <c r="H106" s="1" t="s">
        <v>1897</v>
      </c>
      <c r="I106" s="1" t="s">
        <v>984</v>
      </c>
      <c r="J106" s="1" t="s">
        <v>984</v>
      </c>
      <c r="K106" s="1" t="s">
        <v>984</v>
      </c>
      <c r="L106" s="1" t="s">
        <v>1783</v>
      </c>
      <c r="M106" s="1" t="s">
        <v>1898</v>
      </c>
      <c r="N106" s="1" t="s">
        <v>1445</v>
      </c>
      <c r="O106">
        <v>8</v>
      </c>
      <c r="P106">
        <v>17</v>
      </c>
      <c r="Q106">
        <v>25</v>
      </c>
      <c r="R106">
        <v>13</v>
      </c>
      <c r="S106" s="1" t="s">
        <v>1786</v>
      </c>
      <c r="T106" s="3">
        <v>43128</v>
      </c>
      <c r="U106" s="3">
        <v>43128</v>
      </c>
      <c r="V106" s="1" t="s">
        <v>1787</v>
      </c>
      <c r="W106" s="1" t="s">
        <v>1788</v>
      </c>
      <c r="X106" s="1" t="s">
        <v>978</v>
      </c>
      <c r="Y106" s="1" t="s">
        <v>978</v>
      </c>
      <c r="Z106" s="1" t="s">
        <v>978</v>
      </c>
      <c r="AA106" s="1" t="s">
        <v>1898</v>
      </c>
      <c r="AB106" s="1" t="s">
        <v>1445</v>
      </c>
      <c r="AC106">
        <v>8</v>
      </c>
      <c r="AD106">
        <v>17</v>
      </c>
      <c r="AE106">
        <v>25</v>
      </c>
      <c r="AF106">
        <v>13</v>
      </c>
      <c r="AG106" s="1" t="s">
        <v>1786</v>
      </c>
      <c r="AH106" s="3">
        <v>43128</v>
      </c>
      <c r="AI106" s="3">
        <v>43128</v>
      </c>
      <c r="AJ106" s="1" t="s">
        <v>1787</v>
      </c>
      <c r="AK106" s="1" t="s">
        <v>1788</v>
      </c>
      <c r="AL106" s="1" t="s">
        <v>978</v>
      </c>
      <c r="AM106" s="1" t="s">
        <v>978</v>
      </c>
      <c r="AN106" s="1" t="s">
        <v>978</v>
      </c>
      <c r="AO106" s="3">
        <v>43101</v>
      </c>
      <c r="AP106" s="1" t="s">
        <v>1789</v>
      </c>
      <c r="AQ106">
        <v>71</v>
      </c>
    </row>
    <row r="107" spans="1:43" x14ac:dyDescent="0.25">
      <c r="A107" s="1" t="s">
        <v>984</v>
      </c>
      <c r="B107" s="1" t="s">
        <v>1780</v>
      </c>
      <c r="C107" s="1" t="s">
        <v>1781</v>
      </c>
      <c r="D107" s="1" t="s">
        <v>1780</v>
      </c>
      <c r="E107" s="1" t="s">
        <v>984</v>
      </c>
      <c r="F107" s="1" t="s">
        <v>984</v>
      </c>
      <c r="G107" s="1" t="s">
        <v>984</v>
      </c>
      <c r="H107" s="1" t="s">
        <v>1897</v>
      </c>
      <c r="I107" s="1" t="s">
        <v>984</v>
      </c>
      <c r="J107" s="1" t="s">
        <v>984</v>
      </c>
      <c r="K107" s="1" t="s">
        <v>984</v>
      </c>
      <c r="L107" s="1" t="s">
        <v>1783</v>
      </c>
      <c r="M107" s="1" t="s">
        <v>1898</v>
      </c>
      <c r="N107" s="1" t="s">
        <v>1445</v>
      </c>
      <c r="O107">
        <v>8</v>
      </c>
      <c r="P107">
        <v>17</v>
      </c>
      <c r="Q107">
        <v>25</v>
      </c>
      <c r="R107">
        <v>13</v>
      </c>
      <c r="S107" s="1" t="s">
        <v>1786</v>
      </c>
      <c r="T107" s="3">
        <v>43128</v>
      </c>
      <c r="U107" s="3">
        <v>43128</v>
      </c>
      <c r="V107" s="1" t="s">
        <v>1787</v>
      </c>
      <c r="W107" s="1" t="s">
        <v>1788</v>
      </c>
      <c r="X107" s="1" t="s">
        <v>978</v>
      </c>
      <c r="Y107" s="1" t="s">
        <v>978</v>
      </c>
      <c r="Z107" s="1" t="s">
        <v>978</v>
      </c>
      <c r="AA107" s="1" t="s">
        <v>1898</v>
      </c>
      <c r="AB107" s="1" t="s">
        <v>1445</v>
      </c>
      <c r="AC107">
        <v>8</v>
      </c>
      <c r="AD107">
        <v>17</v>
      </c>
      <c r="AE107">
        <v>25</v>
      </c>
      <c r="AF107">
        <v>13</v>
      </c>
      <c r="AG107" s="1" t="s">
        <v>1786</v>
      </c>
      <c r="AH107" s="3">
        <v>43128</v>
      </c>
      <c r="AI107" s="3">
        <v>43128</v>
      </c>
      <c r="AJ107" s="1" t="s">
        <v>1787</v>
      </c>
      <c r="AK107" s="1" t="s">
        <v>1788</v>
      </c>
      <c r="AL107" s="1" t="s">
        <v>978</v>
      </c>
      <c r="AM107" s="1" t="s">
        <v>978</v>
      </c>
      <c r="AN107" s="1" t="s">
        <v>978</v>
      </c>
      <c r="AO107" s="3">
        <v>43101</v>
      </c>
      <c r="AP107" s="1" t="s">
        <v>1789</v>
      </c>
      <c r="AQ107">
        <v>72</v>
      </c>
    </row>
    <row r="108" spans="1:43" x14ac:dyDescent="0.25">
      <c r="A108" s="1" t="s">
        <v>984</v>
      </c>
      <c r="B108" s="1" t="s">
        <v>1780</v>
      </c>
      <c r="C108" s="1" t="s">
        <v>1781</v>
      </c>
      <c r="D108" s="1" t="s">
        <v>1780</v>
      </c>
      <c r="E108" s="1" t="s">
        <v>984</v>
      </c>
      <c r="F108" s="1" t="s">
        <v>984</v>
      </c>
      <c r="G108" s="1" t="s">
        <v>984</v>
      </c>
      <c r="H108" s="1" t="s">
        <v>1897</v>
      </c>
      <c r="I108" s="1" t="s">
        <v>984</v>
      </c>
      <c r="J108" s="1" t="s">
        <v>984</v>
      </c>
      <c r="K108" s="1" t="s">
        <v>984</v>
      </c>
      <c r="L108" s="1" t="s">
        <v>1783</v>
      </c>
      <c r="M108" s="1" t="s">
        <v>1898</v>
      </c>
      <c r="N108" s="1" t="s">
        <v>1445</v>
      </c>
      <c r="O108">
        <v>8</v>
      </c>
      <c r="P108">
        <v>17</v>
      </c>
      <c r="Q108">
        <v>25</v>
      </c>
      <c r="R108">
        <v>13</v>
      </c>
      <c r="S108" s="1" t="s">
        <v>1786</v>
      </c>
      <c r="T108" s="3">
        <v>43128</v>
      </c>
      <c r="U108" s="3">
        <v>43128</v>
      </c>
      <c r="V108" s="1" t="s">
        <v>1787</v>
      </c>
      <c r="W108" s="1" t="s">
        <v>1788</v>
      </c>
      <c r="X108" s="1" t="s">
        <v>978</v>
      </c>
      <c r="Y108" s="1" t="s">
        <v>978</v>
      </c>
      <c r="Z108" s="1" t="s">
        <v>978</v>
      </c>
      <c r="AA108" s="1" t="s">
        <v>1898</v>
      </c>
      <c r="AB108" s="1" t="s">
        <v>1445</v>
      </c>
      <c r="AC108">
        <v>8</v>
      </c>
      <c r="AD108">
        <v>17</v>
      </c>
      <c r="AE108">
        <v>25</v>
      </c>
      <c r="AF108">
        <v>13</v>
      </c>
      <c r="AG108" s="1" t="s">
        <v>1786</v>
      </c>
      <c r="AH108" s="3">
        <v>43128</v>
      </c>
      <c r="AI108" s="3">
        <v>43128</v>
      </c>
      <c r="AJ108" s="1" t="s">
        <v>1787</v>
      </c>
      <c r="AK108" s="1" t="s">
        <v>1788</v>
      </c>
      <c r="AL108" s="1" t="s">
        <v>978</v>
      </c>
      <c r="AM108" s="1" t="s">
        <v>978</v>
      </c>
      <c r="AN108" s="1" t="s">
        <v>978</v>
      </c>
      <c r="AO108" s="3">
        <v>43101</v>
      </c>
      <c r="AP108" s="1" t="s">
        <v>1789</v>
      </c>
      <c r="AQ108">
        <v>72</v>
      </c>
    </row>
    <row r="109" spans="1:43" x14ac:dyDescent="0.25">
      <c r="A109" s="1" t="s">
        <v>984</v>
      </c>
      <c r="B109" s="1" t="s">
        <v>1780</v>
      </c>
      <c r="C109" s="1" t="s">
        <v>1781</v>
      </c>
      <c r="D109" s="1" t="s">
        <v>1780</v>
      </c>
      <c r="E109" s="1" t="s">
        <v>984</v>
      </c>
      <c r="F109" s="1" t="s">
        <v>984</v>
      </c>
      <c r="G109" s="1" t="s">
        <v>984</v>
      </c>
      <c r="H109" s="1" t="s">
        <v>1897</v>
      </c>
      <c r="I109" s="1" t="s">
        <v>984</v>
      </c>
      <c r="J109" s="1" t="s">
        <v>984</v>
      </c>
      <c r="K109" s="1" t="s">
        <v>984</v>
      </c>
      <c r="L109" s="1" t="s">
        <v>1783</v>
      </c>
      <c r="M109" s="1" t="s">
        <v>1898</v>
      </c>
      <c r="N109" s="1" t="s">
        <v>1445</v>
      </c>
      <c r="O109">
        <v>8</v>
      </c>
      <c r="P109">
        <v>17</v>
      </c>
      <c r="Q109">
        <v>25</v>
      </c>
      <c r="R109">
        <v>13</v>
      </c>
      <c r="S109" s="1" t="s">
        <v>1786</v>
      </c>
      <c r="T109" s="3">
        <v>43128</v>
      </c>
      <c r="U109" s="3">
        <v>43128</v>
      </c>
      <c r="V109" s="1" t="s">
        <v>1787</v>
      </c>
      <c r="W109" s="1" t="s">
        <v>1788</v>
      </c>
      <c r="X109" s="1" t="s">
        <v>978</v>
      </c>
      <c r="Y109" s="1" t="s">
        <v>978</v>
      </c>
      <c r="Z109" s="1" t="s">
        <v>978</v>
      </c>
      <c r="AA109" s="1" t="s">
        <v>1898</v>
      </c>
      <c r="AB109" s="1" t="s">
        <v>1445</v>
      </c>
      <c r="AC109">
        <v>8</v>
      </c>
      <c r="AD109">
        <v>17</v>
      </c>
      <c r="AE109">
        <v>25</v>
      </c>
      <c r="AF109">
        <v>13</v>
      </c>
      <c r="AG109" s="1" t="s">
        <v>1786</v>
      </c>
      <c r="AH109" s="3">
        <v>43128</v>
      </c>
      <c r="AI109" s="3">
        <v>43128</v>
      </c>
      <c r="AJ109" s="1" t="s">
        <v>1787</v>
      </c>
      <c r="AK109" s="1" t="s">
        <v>1788</v>
      </c>
      <c r="AL109" s="1" t="s">
        <v>978</v>
      </c>
      <c r="AM109" s="1" t="s">
        <v>978</v>
      </c>
      <c r="AN109" s="1" t="s">
        <v>978</v>
      </c>
      <c r="AO109" s="3">
        <v>43101</v>
      </c>
      <c r="AP109" s="1" t="s">
        <v>1789</v>
      </c>
      <c r="AQ109">
        <v>72</v>
      </c>
    </row>
    <row r="110" spans="1:43" x14ac:dyDescent="0.25">
      <c r="A110" s="1" t="s">
        <v>984</v>
      </c>
      <c r="B110" s="1" t="s">
        <v>1780</v>
      </c>
      <c r="C110" s="1" t="s">
        <v>1781</v>
      </c>
      <c r="D110" s="1" t="s">
        <v>1780</v>
      </c>
      <c r="E110" s="1" t="s">
        <v>984</v>
      </c>
      <c r="F110" s="1" t="s">
        <v>984</v>
      </c>
      <c r="G110" s="1" t="s">
        <v>984</v>
      </c>
      <c r="H110" s="1" t="s">
        <v>1899</v>
      </c>
      <c r="I110" s="1" t="s">
        <v>984</v>
      </c>
      <c r="J110" s="1" t="s">
        <v>984</v>
      </c>
      <c r="K110" s="1" t="s">
        <v>984</v>
      </c>
      <c r="L110" s="1" t="s">
        <v>1900</v>
      </c>
      <c r="M110" s="1" t="s">
        <v>1901</v>
      </c>
      <c r="N110" s="1" t="s">
        <v>1902</v>
      </c>
      <c r="O110">
        <v>607</v>
      </c>
      <c r="P110">
        <v>434</v>
      </c>
      <c r="Q110">
        <v>670</v>
      </c>
      <c r="R110">
        <v>1104</v>
      </c>
      <c r="S110" s="1" t="s">
        <v>1903</v>
      </c>
      <c r="T110" s="3"/>
      <c r="U110" s="3"/>
      <c r="V110" s="1" t="s">
        <v>978</v>
      </c>
      <c r="W110" s="1" t="s">
        <v>978</v>
      </c>
      <c r="X110" s="1" t="s">
        <v>978</v>
      </c>
      <c r="Y110" s="1" t="s">
        <v>978</v>
      </c>
      <c r="Z110" s="1" t="s">
        <v>978</v>
      </c>
      <c r="AA110" s="1" t="s">
        <v>978</v>
      </c>
      <c r="AB110" s="1" t="s">
        <v>978</v>
      </c>
      <c r="AG110" s="1" t="s">
        <v>978</v>
      </c>
      <c r="AH110" s="3"/>
      <c r="AI110" s="3"/>
      <c r="AJ110" s="1" t="s">
        <v>978</v>
      </c>
      <c r="AK110" s="1" t="s">
        <v>978</v>
      </c>
      <c r="AL110" s="1" t="s">
        <v>978</v>
      </c>
      <c r="AM110" s="1" t="s">
        <v>978</v>
      </c>
      <c r="AN110" s="1" t="s">
        <v>978</v>
      </c>
      <c r="AO110" s="3"/>
      <c r="AP110" s="1" t="s">
        <v>978</v>
      </c>
    </row>
    <row r="111" spans="1:43" x14ac:dyDescent="0.25">
      <c r="A111" s="1" t="s">
        <v>984</v>
      </c>
      <c r="B111" s="1" t="s">
        <v>1780</v>
      </c>
      <c r="C111" s="1" t="s">
        <v>1781</v>
      </c>
      <c r="D111" s="1" t="s">
        <v>1780</v>
      </c>
      <c r="E111" s="1" t="s">
        <v>984</v>
      </c>
      <c r="F111" s="1" t="s">
        <v>984</v>
      </c>
      <c r="G111" s="1" t="s">
        <v>984</v>
      </c>
      <c r="H111" s="1" t="s">
        <v>1899</v>
      </c>
      <c r="I111" s="1" t="s">
        <v>984</v>
      </c>
      <c r="J111" s="1" t="s">
        <v>984</v>
      </c>
      <c r="K111" s="1" t="s">
        <v>984</v>
      </c>
      <c r="L111" s="1" t="s">
        <v>1900</v>
      </c>
      <c r="M111" s="1" t="s">
        <v>1901</v>
      </c>
      <c r="N111" s="1" t="s">
        <v>1902</v>
      </c>
      <c r="O111">
        <v>607</v>
      </c>
      <c r="P111">
        <v>434</v>
      </c>
      <c r="Q111">
        <v>670</v>
      </c>
      <c r="R111">
        <v>1104</v>
      </c>
      <c r="S111" s="1" t="s">
        <v>1903</v>
      </c>
      <c r="T111" s="3"/>
      <c r="U111" s="3"/>
      <c r="V111" s="1" t="s">
        <v>978</v>
      </c>
      <c r="W111" s="1" t="s">
        <v>978</v>
      </c>
      <c r="X111" s="1" t="s">
        <v>978</v>
      </c>
      <c r="Y111" s="1" t="s">
        <v>978</v>
      </c>
      <c r="Z111" s="1" t="s">
        <v>978</v>
      </c>
      <c r="AA111" s="1" t="s">
        <v>978</v>
      </c>
      <c r="AB111" s="1" t="s">
        <v>978</v>
      </c>
      <c r="AG111" s="1" t="s">
        <v>978</v>
      </c>
      <c r="AH111" s="3"/>
      <c r="AI111" s="3"/>
      <c r="AJ111" s="1" t="s">
        <v>978</v>
      </c>
      <c r="AK111" s="1" t="s">
        <v>978</v>
      </c>
      <c r="AL111" s="1" t="s">
        <v>978</v>
      </c>
      <c r="AM111" s="1" t="s">
        <v>978</v>
      </c>
      <c r="AN111" s="1" t="s">
        <v>978</v>
      </c>
      <c r="AO111" s="3"/>
      <c r="AP111" s="1" t="s">
        <v>978</v>
      </c>
    </row>
    <row r="112" spans="1:43" x14ac:dyDescent="0.25">
      <c r="A112" s="1" t="s">
        <v>984</v>
      </c>
      <c r="B112" s="1" t="s">
        <v>1780</v>
      </c>
      <c r="C112" s="1" t="s">
        <v>1781</v>
      </c>
      <c r="D112" s="1" t="s">
        <v>1780</v>
      </c>
      <c r="E112" s="1" t="s">
        <v>984</v>
      </c>
      <c r="F112" s="1" t="s">
        <v>984</v>
      </c>
      <c r="G112" s="1" t="s">
        <v>984</v>
      </c>
      <c r="H112" s="1" t="s">
        <v>1899</v>
      </c>
      <c r="I112" s="1" t="s">
        <v>984</v>
      </c>
      <c r="J112" s="1" t="s">
        <v>984</v>
      </c>
      <c r="K112" s="1" t="s">
        <v>984</v>
      </c>
      <c r="L112" s="1" t="s">
        <v>1900</v>
      </c>
      <c r="M112" s="1" t="s">
        <v>1901</v>
      </c>
      <c r="N112" s="1" t="s">
        <v>1902</v>
      </c>
      <c r="O112">
        <v>607</v>
      </c>
      <c r="P112">
        <v>434</v>
      </c>
      <c r="Q112">
        <v>670</v>
      </c>
      <c r="R112">
        <v>1104</v>
      </c>
      <c r="S112" s="1" t="s">
        <v>1903</v>
      </c>
      <c r="T112" s="3"/>
      <c r="U112" s="3"/>
      <c r="V112" s="1" t="s">
        <v>978</v>
      </c>
      <c r="W112" s="1" t="s">
        <v>978</v>
      </c>
      <c r="X112" s="1" t="s">
        <v>978</v>
      </c>
      <c r="Y112" s="1" t="s">
        <v>978</v>
      </c>
      <c r="Z112" s="1" t="s">
        <v>978</v>
      </c>
      <c r="AA112" s="1" t="s">
        <v>978</v>
      </c>
      <c r="AB112" s="1" t="s">
        <v>978</v>
      </c>
      <c r="AG112" s="1" t="s">
        <v>978</v>
      </c>
      <c r="AH112" s="3"/>
      <c r="AI112" s="3"/>
      <c r="AJ112" s="1" t="s">
        <v>978</v>
      </c>
      <c r="AK112" s="1" t="s">
        <v>978</v>
      </c>
      <c r="AL112" s="1" t="s">
        <v>978</v>
      </c>
      <c r="AM112" s="1" t="s">
        <v>978</v>
      </c>
      <c r="AN112" s="1" t="s">
        <v>978</v>
      </c>
      <c r="AO112" s="3"/>
      <c r="AP112" s="1" t="s">
        <v>978</v>
      </c>
    </row>
    <row r="113" spans="1:42" x14ac:dyDescent="0.25">
      <c r="A113" s="1" t="s">
        <v>984</v>
      </c>
      <c r="B113" s="1" t="s">
        <v>1780</v>
      </c>
      <c r="C113" s="1" t="s">
        <v>1781</v>
      </c>
      <c r="D113" s="1" t="s">
        <v>1780</v>
      </c>
      <c r="E113" s="1" t="s">
        <v>984</v>
      </c>
      <c r="F113" s="1" t="s">
        <v>984</v>
      </c>
      <c r="G113" s="1" t="s">
        <v>984</v>
      </c>
      <c r="H113" s="1" t="s">
        <v>1899</v>
      </c>
      <c r="I113" s="1" t="s">
        <v>984</v>
      </c>
      <c r="J113" s="1" t="s">
        <v>984</v>
      </c>
      <c r="K113" s="1" t="s">
        <v>984</v>
      </c>
      <c r="L113" s="1" t="s">
        <v>1900</v>
      </c>
      <c r="M113" s="1" t="s">
        <v>1901</v>
      </c>
      <c r="N113" s="1" t="s">
        <v>1902</v>
      </c>
      <c r="O113">
        <v>607</v>
      </c>
      <c r="P113">
        <v>434</v>
      </c>
      <c r="Q113">
        <v>670</v>
      </c>
      <c r="R113">
        <v>1104</v>
      </c>
      <c r="S113" s="1" t="s">
        <v>1903</v>
      </c>
      <c r="T113" s="3"/>
      <c r="U113" s="3"/>
      <c r="V113" s="1" t="s">
        <v>978</v>
      </c>
      <c r="W113" s="1" t="s">
        <v>978</v>
      </c>
      <c r="X113" s="1" t="s">
        <v>978</v>
      </c>
      <c r="Y113" s="1" t="s">
        <v>978</v>
      </c>
      <c r="Z113" s="1" t="s">
        <v>978</v>
      </c>
      <c r="AA113" s="1" t="s">
        <v>978</v>
      </c>
      <c r="AB113" s="1" t="s">
        <v>978</v>
      </c>
      <c r="AG113" s="1" t="s">
        <v>978</v>
      </c>
      <c r="AH113" s="3"/>
      <c r="AI113" s="3"/>
      <c r="AJ113" s="1" t="s">
        <v>978</v>
      </c>
      <c r="AK113" s="1" t="s">
        <v>978</v>
      </c>
      <c r="AL113" s="1" t="s">
        <v>978</v>
      </c>
      <c r="AM113" s="1" t="s">
        <v>978</v>
      </c>
      <c r="AN113" s="1" t="s">
        <v>978</v>
      </c>
      <c r="AO113" s="3"/>
      <c r="AP113" s="1" t="s">
        <v>978</v>
      </c>
    </row>
    <row r="114" spans="1:42" x14ac:dyDescent="0.25">
      <c r="A114" s="1" t="s">
        <v>984</v>
      </c>
      <c r="B114" s="1" t="s">
        <v>1780</v>
      </c>
      <c r="C114" s="1" t="s">
        <v>1781</v>
      </c>
      <c r="D114" s="1" t="s">
        <v>1780</v>
      </c>
      <c r="E114" s="1" t="s">
        <v>984</v>
      </c>
      <c r="F114" s="1" t="s">
        <v>984</v>
      </c>
      <c r="G114" s="1" t="s">
        <v>984</v>
      </c>
      <c r="H114" s="1" t="s">
        <v>1899</v>
      </c>
      <c r="I114" s="1" t="s">
        <v>984</v>
      </c>
      <c r="J114" s="1" t="s">
        <v>984</v>
      </c>
      <c r="K114" s="1" t="s">
        <v>984</v>
      </c>
      <c r="L114" s="1" t="s">
        <v>1900</v>
      </c>
      <c r="M114" s="1" t="s">
        <v>1901</v>
      </c>
      <c r="N114" s="1" t="s">
        <v>1902</v>
      </c>
      <c r="O114">
        <v>607</v>
      </c>
      <c r="P114">
        <v>434</v>
      </c>
      <c r="Q114">
        <v>670</v>
      </c>
      <c r="R114">
        <v>1104</v>
      </c>
      <c r="S114" s="1" t="s">
        <v>1903</v>
      </c>
      <c r="T114" s="3"/>
      <c r="U114" s="3"/>
      <c r="V114" s="1" t="s">
        <v>978</v>
      </c>
      <c r="W114" s="1" t="s">
        <v>978</v>
      </c>
      <c r="X114" s="1" t="s">
        <v>978</v>
      </c>
      <c r="Y114" s="1" t="s">
        <v>978</v>
      </c>
      <c r="Z114" s="1" t="s">
        <v>978</v>
      </c>
      <c r="AA114" s="1" t="s">
        <v>978</v>
      </c>
      <c r="AB114" s="1" t="s">
        <v>978</v>
      </c>
      <c r="AG114" s="1" t="s">
        <v>978</v>
      </c>
      <c r="AH114" s="3"/>
      <c r="AI114" s="3"/>
      <c r="AJ114" s="1" t="s">
        <v>978</v>
      </c>
      <c r="AK114" s="1" t="s">
        <v>978</v>
      </c>
      <c r="AL114" s="1" t="s">
        <v>978</v>
      </c>
      <c r="AM114" s="1" t="s">
        <v>978</v>
      </c>
      <c r="AN114" s="1" t="s">
        <v>978</v>
      </c>
      <c r="AO114" s="3"/>
      <c r="AP114" s="1" t="s">
        <v>978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zoomScale="84" zoomScaleNormal="84" workbookViewId="0">
      <selection activeCell="I2" sqref="I2"/>
    </sheetView>
  </sheetViews>
  <sheetFormatPr defaultRowHeight="15" x14ac:dyDescent="0.25"/>
  <cols>
    <col min="1" max="1" width="37" style="2" bestFit="1" customWidth="1"/>
    <col min="2" max="2" width="10" style="7" bestFit="1" customWidth="1"/>
    <col min="3" max="3" width="6" style="7" bestFit="1" customWidth="1"/>
    <col min="4" max="4" width="7.140625" style="7" customWidth="1"/>
    <col min="5" max="5" width="7.5703125" style="7" bestFit="1" customWidth="1"/>
    <col min="6" max="6" width="7.140625" style="7" bestFit="1" customWidth="1"/>
    <col min="7" max="7" width="7.85546875" style="7" customWidth="1"/>
    <col min="8" max="8" width="10.140625" style="7" bestFit="1" customWidth="1"/>
    <col min="9" max="9" width="12.5703125" style="7" bestFit="1" customWidth="1"/>
    <col min="10" max="16384" width="9.140625" style="2"/>
  </cols>
  <sheetData>
    <row r="1" spans="1:10" ht="33.75" x14ac:dyDescent="0.5">
      <c r="A1" s="23" t="s">
        <v>2004</v>
      </c>
    </row>
    <row r="3" spans="1:10" s="6" customFormat="1" x14ac:dyDescent="0.25">
      <c r="A3" s="11" t="s">
        <v>1998</v>
      </c>
      <c r="B3" s="11" t="s">
        <v>1995</v>
      </c>
      <c r="F3"/>
      <c r="G3"/>
      <c r="H3"/>
      <c r="I3"/>
    </row>
    <row r="4" spans="1:10" ht="45" x14ac:dyDescent="0.25">
      <c r="A4" s="9" t="s">
        <v>1746</v>
      </c>
      <c r="B4" s="7" t="s">
        <v>1986</v>
      </c>
      <c r="C4" s="7" t="s">
        <v>1988</v>
      </c>
      <c r="D4" s="7" t="s">
        <v>1987</v>
      </c>
      <c r="E4" s="7" t="s">
        <v>1994</v>
      </c>
      <c r="F4" s="16" t="s">
        <v>1991</v>
      </c>
      <c r="G4" s="13" t="s">
        <v>1993</v>
      </c>
      <c r="H4" s="16" t="s">
        <v>1992</v>
      </c>
      <c r="I4"/>
    </row>
    <row r="5" spans="1:10" x14ac:dyDescent="0.25">
      <c r="A5" s="6" t="s">
        <v>1912</v>
      </c>
      <c r="B5" s="10"/>
      <c r="C5" s="10">
        <v>5</v>
      </c>
      <c r="D5" s="10"/>
      <c r="E5" s="10">
        <v>5</v>
      </c>
      <c r="F5">
        <f>VLOOKUP(A5,'Data input'!$I:$M,4,FALSE)</f>
        <v>23</v>
      </c>
      <c r="G5" s="15">
        <f>B5/F5</f>
        <v>0</v>
      </c>
      <c r="H5" s="15">
        <f>E5/F5</f>
        <v>0.21739130434782608</v>
      </c>
      <c r="I5"/>
    </row>
    <row r="6" spans="1:10" ht="30" x14ac:dyDescent="0.25">
      <c r="A6" s="6" t="s">
        <v>1913</v>
      </c>
      <c r="B6" s="10"/>
      <c r="C6" s="10">
        <v>3</v>
      </c>
      <c r="D6" s="10">
        <v>2</v>
      </c>
      <c r="E6" s="10">
        <v>5</v>
      </c>
      <c r="F6">
        <f>VLOOKUP(A6,'Data input'!$I:$M,4,FALSE)</f>
        <v>17</v>
      </c>
      <c r="G6" s="15">
        <f t="shared" ref="G6:G63" si="0">B6/F6</f>
        <v>0</v>
      </c>
      <c r="H6" s="15">
        <f t="shared" ref="H6:H63" si="1">E6/F6</f>
        <v>0.29411764705882354</v>
      </c>
      <c r="I6"/>
      <c r="J6" s="12"/>
    </row>
    <row r="7" spans="1:10" x14ac:dyDescent="0.25">
      <c r="A7" s="6" t="s">
        <v>1914</v>
      </c>
      <c r="B7" s="10">
        <v>1</v>
      </c>
      <c r="C7" s="10"/>
      <c r="D7" s="10">
        <v>1</v>
      </c>
      <c r="E7" s="10">
        <v>2</v>
      </c>
      <c r="F7">
        <f>VLOOKUP(A7,'Data input'!$I:$M,4,FALSE)</f>
        <v>6</v>
      </c>
      <c r="G7" s="15">
        <f t="shared" si="0"/>
        <v>0.16666666666666666</v>
      </c>
      <c r="H7" s="15">
        <f t="shared" si="1"/>
        <v>0.33333333333333331</v>
      </c>
      <c r="I7"/>
      <c r="J7" s="12"/>
    </row>
    <row r="8" spans="1:10" x14ac:dyDescent="0.25">
      <c r="A8" s="6" t="s">
        <v>1915</v>
      </c>
      <c r="B8" s="10">
        <v>3</v>
      </c>
      <c r="C8" s="10">
        <v>1</v>
      </c>
      <c r="D8" s="10"/>
      <c r="E8" s="10">
        <v>4</v>
      </c>
      <c r="F8">
        <f>VLOOKUP(A8,'Data input'!$I:$M,4,FALSE)</f>
        <v>8</v>
      </c>
      <c r="G8" s="15">
        <f t="shared" si="0"/>
        <v>0.375</v>
      </c>
      <c r="H8" s="15">
        <f t="shared" si="1"/>
        <v>0.5</v>
      </c>
      <c r="I8"/>
      <c r="J8" s="12"/>
    </row>
    <row r="9" spans="1:10" x14ac:dyDescent="0.25">
      <c r="A9" s="6" t="s">
        <v>1910</v>
      </c>
      <c r="B9" s="10">
        <v>1</v>
      </c>
      <c r="C9" s="10"/>
      <c r="D9" s="10">
        <v>2</v>
      </c>
      <c r="E9" s="10">
        <v>3</v>
      </c>
      <c r="F9">
        <f>VLOOKUP(A9,'Data input'!$I:$M,4,FALSE)</f>
        <v>12</v>
      </c>
      <c r="G9" s="15">
        <f t="shared" si="0"/>
        <v>8.3333333333333329E-2</v>
      </c>
      <c r="H9" s="15">
        <f t="shared" si="1"/>
        <v>0.25</v>
      </c>
      <c r="I9"/>
      <c r="J9" s="12"/>
    </row>
    <row r="10" spans="1:10" x14ac:dyDescent="0.25">
      <c r="A10" s="6" t="s">
        <v>1916</v>
      </c>
      <c r="B10" s="10"/>
      <c r="C10" s="10">
        <v>2</v>
      </c>
      <c r="D10" s="10">
        <v>1</v>
      </c>
      <c r="E10" s="10">
        <v>3</v>
      </c>
      <c r="F10">
        <f>VLOOKUP(A10,'Data input'!$I:$M,4,FALSE)</f>
        <v>15</v>
      </c>
      <c r="G10" s="15">
        <f t="shared" si="0"/>
        <v>0</v>
      </c>
      <c r="H10" s="15">
        <f t="shared" si="1"/>
        <v>0.2</v>
      </c>
      <c r="I10"/>
      <c r="J10" s="12"/>
    </row>
    <row r="11" spans="1:10" x14ac:dyDescent="0.25">
      <c r="A11" s="6" t="s">
        <v>1911</v>
      </c>
      <c r="B11" s="10">
        <v>2</v>
      </c>
      <c r="C11" s="10"/>
      <c r="D11" s="10"/>
      <c r="E11" s="10">
        <v>2</v>
      </c>
      <c r="F11">
        <f>VLOOKUP(A11,'Data input'!$I:$M,4,FALSE)</f>
        <v>5</v>
      </c>
      <c r="G11" s="15">
        <f t="shared" si="0"/>
        <v>0.4</v>
      </c>
      <c r="H11" s="15">
        <f t="shared" si="1"/>
        <v>0.4</v>
      </c>
      <c r="I11"/>
      <c r="J11" s="12"/>
    </row>
    <row r="12" spans="1:10" x14ac:dyDescent="0.25">
      <c r="A12" s="6" t="s">
        <v>1917</v>
      </c>
      <c r="B12" s="10"/>
      <c r="C12" s="10">
        <v>1</v>
      </c>
      <c r="D12" s="10">
        <v>2</v>
      </c>
      <c r="E12" s="10">
        <v>3</v>
      </c>
      <c r="F12">
        <f>VLOOKUP(A12,'Data input'!$I:$M,4,FALSE)</f>
        <v>6</v>
      </c>
      <c r="G12" s="15">
        <f t="shared" si="0"/>
        <v>0</v>
      </c>
      <c r="H12" s="15">
        <f t="shared" si="1"/>
        <v>0.5</v>
      </c>
      <c r="I12"/>
      <c r="J12" s="12"/>
    </row>
    <row r="13" spans="1:10" x14ac:dyDescent="0.25">
      <c r="A13" s="6" t="s">
        <v>1918</v>
      </c>
      <c r="B13" s="10">
        <v>7</v>
      </c>
      <c r="C13" s="10">
        <v>4</v>
      </c>
      <c r="D13" s="10">
        <v>3</v>
      </c>
      <c r="E13" s="10">
        <v>14</v>
      </c>
      <c r="F13">
        <f>VLOOKUP(A13,'Data input'!$I:$M,4,FALSE)</f>
        <v>41</v>
      </c>
      <c r="G13" s="15">
        <f t="shared" si="0"/>
        <v>0.17073170731707318</v>
      </c>
      <c r="H13" s="15">
        <f t="shared" si="1"/>
        <v>0.34146341463414637</v>
      </c>
      <c r="I13"/>
      <c r="J13" s="12"/>
    </row>
    <row r="14" spans="1:10" x14ac:dyDescent="0.25">
      <c r="A14" s="6" t="s">
        <v>1919</v>
      </c>
      <c r="B14" s="10">
        <v>3</v>
      </c>
      <c r="C14" s="10">
        <v>4</v>
      </c>
      <c r="D14" s="10">
        <v>1</v>
      </c>
      <c r="E14" s="10">
        <v>8</v>
      </c>
      <c r="F14">
        <f>VLOOKUP(A14,'Data input'!$I:$M,4,FALSE)</f>
        <v>18</v>
      </c>
      <c r="G14" s="15">
        <f t="shared" si="0"/>
        <v>0.16666666666666666</v>
      </c>
      <c r="H14" s="15">
        <f t="shared" si="1"/>
        <v>0.44444444444444442</v>
      </c>
      <c r="I14"/>
      <c r="J14" s="12"/>
    </row>
    <row r="15" spans="1:10" x14ac:dyDescent="0.25">
      <c r="A15" s="6" t="s">
        <v>1920</v>
      </c>
      <c r="B15" s="10">
        <v>3</v>
      </c>
      <c r="C15" s="10">
        <v>1</v>
      </c>
      <c r="D15" s="10"/>
      <c r="E15" s="10">
        <v>4</v>
      </c>
      <c r="F15">
        <f>VLOOKUP(A15,'Data input'!$I:$M,4,FALSE)</f>
        <v>4</v>
      </c>
      <c r="G15" s="15">
        <f t="shared" si="0"/>
        <v>0.75</v>
      </c>
      <c r="H15" s="15">
        <f t="shared" si="1"/>
        <v>1</v>
      </c>
      <c r="I15"/>
      <c r="J15" s="12"/>
    </row>
    <row r="16" spans="1:10" x14ac:dyDescent="0.25">
      <c r="A16" s="6" t="s">
        <v>1921</v>
      </c>
      <c r="B16" s="10">
        <v>1</v>
      </c>
      <c r="C16" s="10"/>
      <c r="D16" s="10">
        <v>3</v>
      </c>
      <c r="E16" s="10">
        <v>4</v>
      </c>
      <c r="F16">
        <f>VLOOKUP(A16,'Data input'!$I:$M,4,FALSE)</f>
        <v>13</v>
      </c>
      <c r="G16" s="15">
        <f t="shared" si="0"/>
        <v>7.6923076923076927E-2</v>
      </c>
      <c r="H16" s="15">
        <f t="shared" si="1"/>
        <v>0.30769230769230771</v>
      </c>
      <c r="I16"/>
      <c r="J16" s="12"/>
    </row>
    <row r="17" spans="1:10" x14ac:dyDescent="0.25">
      <c r="A17" s="6" t="s">
        <v>1922</v>
      </c>
      <c r="B17" s="10">
        <v>1</v>
      </c>
      <c r="C17" s="10"/>
      <c r="D17" s="10">
        <v>1</v>
      </c>
      <c r="E17" s="10">
        <v>2</v>
      </c>
      <c r="F17">
        <f>VLOOKUP(A17,'Data input'!$I:$M,4,FALSE)</f>
        <v>6</v>
      </c>
      <c r="G17" s="15">
        <f t="shared" si="0"/>
        <v>0.16666666666666666</v>
      </c>
      <c r="H17" s="15">
        <f t="shared" si="1"/>
        <v>0.33333333333333331</v>
      </c>
      <c r="I17"/>
      <c r="J17" s="12"/>
    </row>
    <row r="18" spans="1:10" x14ac:dyDescent="0.25">
      <c r="A18" s="6" t="s">
        <v>1923</v>
      </c>
      <c r="B18" s="10">
        <v>1</v>
      </c>
      <c r="C18" s="10">
        <v>1</v>
      </c>
      <c r="D18" s="10">
        <v>2</v>
      </c>
      <c r="E18" s="10">
        <v>4</v>
      </c>
      <c r="F18">
        <f>VLOOKUP(A18,'Data input'!$I:$M,4,FALSE)</f>
        <v>16</v>
      </c>
      <c r="G18" s="15">
        <f t="shared" si="0"/>
        <v>6.25E-2</v>
      </c>
      <c r="H18" s="15">
        <f t="shared" si="1"/>
        <v>0.25</v>
      </c>
      <c r="I18"/>
      <c r="J18" s="12"/>
    </row>
    <row r="19" spans="1:10" x14ac:dyDescent="0.25">
      <c r="A19" s="6" t="s">
        <v>1924</v>
      </c>
      <c r="B19" s="10">
        <v>4</v>
      </c>
      <c r="C19" s="10"/>
      <c r="D19" s="10">
        <v>1</v>
      </c>
      <c r="E19" s="10">
        <v>5</v>
      </c>
      <c r="F19">
        <f>VLOOKUP(A19,'Data input'!$I:$M,4,FALSE)</f>
        <v>8</v>
      </c>
      <c r="G19" s="15">
        <f t="shared" si="0"/>
        <v>0.5</v>
      </c>
      <c r="H19" s="15">
        <f t="shared" si="1"/>
        <v>0.625</v>
      </c>
      <c r="I19"/>
      <c r="J19" s="12"/>
    </row>
    <row r="20" spans="1:10" x14ac:dyDescent="0.25">
      <c r="A20" s="6" t="s">
        <v>1925</v>
      </c>
      <c r="B20" s="10">
        <v>1</v>
      </c>
      <c r="C20" s="10"/>
      <c r="D20" s="10">
        <v>2</v>
      </c>
      <c r="E20" s="10">
        <v>3</v>
      </c>
      <c r="F20">
        <f>VLOOKUP(A20,'Data input'!$I:$M,4,FALSE)</f>
        <v>9</v>
      </c>
      <c r="G20" s="15">
        <f t="shared" si="0"/>
        <v>0.1111111111111111</v>
      </c>
      <c r="H20" s="15">
        <f t="shared" si="1"/>
        <v>0.33333333333333331</v>
      </c>
      <c r="I20"/>
      <c r="J20" s="12"/>
    </row>
    <row r="21" spans="1:10" x14ac:dyDescent="0.25">
      <c r="A21" s="6" t="s">
        <v>1926</v>
      </c>
      <c r="B21" s="10">
        <v>1</v>
      </c>
      <c r="C21" s="10"/>
      <c r="D21" s="10"/>
      <c r="E21" s="10">
        <v>1</v>
      </c>
      <c r="F21">
        <f>VLOOKUP(A21,'Data input'!$I:$M,4,FALSE)</f>
        <v>6</v>
      </c>
      <c r="G21" s="15">
        <f t="shared" si="0"/>
        <v>0.16666666666666666</v>
      </c>
      <c r="H21" s="15">
        <f t="shared" si="1"/>
        <v>0.16666666666666666</v>
      </c>
      <c r="I21"/>
      <c r="J21" s="12"/>
    </row>
    <row r="22" spans="1:10" x14ac:dyDescent="0.25">
      <c r="A22" s="6" t="s">
        <v>1927</v>
      </c>
      <c r="B22" s="10">
        <v>5</v>
      </c>
      <c r="C22" s="10">
        <v>8</v>
      </c>
      <c r="D22" s="10">
        <v>4</v>
      </c>
      <c r="E22" s="10">
        <v>17</v>
      </c>
      <c r="F22">
        <f>VLOOKUP(A22,'Data input'!$I:$M,4,FALSE)</f>
        <v>44</v>
      </c>
      <c r="G22" s="15">
        <f t="shared" si="0"/>
        <v>0.11363636363636363</v>
      </c>
      <c r="H22" s="15">
        <f t="shared" si="1"/>
        <v>0.38636363636363635</v>
      </c>
      <c r="I22"/>
      <c r="J22" s="12"/>
    </row>
    <row r="23" spans="1:10" x14ac:dyDescent="0.25">
      <c r="A23" s="6" t="s">
        <v>1928</v>
      </c>
      <c r="B23" s="10">
        <v>7</v>
      </c>
      <c r="C23" s="10">
        <v>3</v>
      </c>
      <c r="D23" s="10">
        <v>3</v>
      </c>
      <c r="E23" s="10">
        <v>13</v>
      </c>
      <c r="F23">
        <f>VLOOKUP(A23,'Data input'!$I:$M,4,FALSE)</f>
        <v>26</v>
      </c>
      <c r="G23" s="15">
        <f t="shared" si="0"/>
        <v>0.26923076923076922</v>
      </c>
      <c r="H23" s="15">
        <f t="shared" si="1"/>
        <v>0.5</v>
      </c>
      <c r="I23"/>
      <c r="J23" s="12"/>
    </row>
    <row r="24" spans="1:10" x14ac:dyDescent="0.25">
      <c r="A24" s="6" t="s">
        <v>1909</v>
      </c>
      <c r="B24" s="10">
        <v>5</v>
      </c>
      <c r="C24" s="10">
        <v>3</v>
      </c>
      <c r="D24" s="10">
        <v>3</v>
      </c>
      <c r="E24" s="10">
        <v>11</v>
      </c>
      <c r="F24">
        <f>VLOOKUP(A24,'Data input'!$I:$M,4,FALSE)</f>
        <v>13</v>
      </c>
      <c r="G24" s="15">
        <f t="shared" si="0"/>
        <v>0.38461538461538464</v>
      </c>
      <c r="H24" s="15">
        <f t="shared" si="1"/>
        <v>0.84615384615384615</v>
      </c>
      <c r="I24"/>
      <c r="J24" s="12"/>
    </row>
    <row r="25" spans="1:10" x14ac:dyDescent="0.25">
      <c r="A25" s="6" t="s">
        <v>1929</v>
      </c>
      <c r="B25" s="10">
        <v>1</v>
      </c>
      <c r="C25" s="10">
        <v>3</v>
      </c>
      <c r="D25" s="10">
        <v>1</v>
      </c>
      <c r="E25" s="10">
        <v>5</v>
      </c>
      <c r="F25">
        <f>VLOOKUP(A25,'Data input'!$I:$M,4,FALSE)</f>
        <v>13</v>
      </c>
      <c r="G25" s="15">
        <f t="shared" si="0"/>
        <v>7.6923076923076927E-2</v>
      </c>
      <c r="H25" s="15">
        <f t="shared" si="1"/>
        <v>0.38461538461538464</v>
      </c>
      <c r="I25"/>
      <c r="J25" s="12"/>
    </row>
    <row r="26" spans="1:10" x14ac:dyDescent="0.25">
      <c r="A26" s="6" t="s">
        <v>1930</v>
      </c>
      <c r="B26" s="10">
        <v>3</v>
      </c>
      <c r="C26" s="10">
        <v>3</v>
      </c>
      <c r="D26" s="10">
        <v>3</v>
      </c>
      <c r="E26" s="10">
        <v>9</v>
      </c>
      <c r="F26">
        <f>VLOOKUP(A26,'Data input'!$I:$M,4,FALSE)</f>
        <v>24</v>
      </c>
      <c r="G26" s="15">
        <f t="shared" si="0"/>
        <v>0.125</v>
      </c>
      <c r="H26" s="15">
        <f t="shared" si="1"/>
        <v>0.375</v>
      </c>
      <c r="I26"/>
      <c r="J26" s="12"/>
    </row>
    <row r="27" spans="1:10" x14ac:dyDescent="0.25">
      <c r="A27" s="6" t="s">
        <v>1931</v>
      </c>
      <c r="B27" s="10">
        <v>2</v>
      </c>
      <c r="C27" s="10">
        <v>4</v>
      </c>
      <c r="D27" s="10">
        <v>5</v>
      </c>
      <c r="E27" s="10">
        <v>11</v>
      </c>
      <c r="F27">
        <f>VLOOKUP(A27,'Data input'!$I:$M,4,FALSE)</f>
        <v>25</v>
      </c>
      <c r="G27" s="15">
        <f t="shared" si="0"/>
        <v>0.08</v>
      </c>
      <c r="H27" s="15">
        <f t="shared" si="1"/>
        <v>0.44</v>
      </c>
      <c r="I27"/>
      <c r="J27" s="12"/>
    </row>
    <row r="28" spans="1:10" x14ac:dyDescent="0.25">
      <c r="A28" s="6" t="s">
        <v>1932</v>
      </c>
      <c r="B28" s="10"/>
      <c r="C28" s="10"/>
      <c r="D28" s="10">
        <v>1</v>
      </c>
      <c r="E28" s="10">
        <v>1</v>
      </c>
      <c r="F28">
        <f>VLOOKUP(A28,'Data input'!$I:$M,4,FALSE)</f>
        <v>4</v>
      </c>
      <c r="G28" s="15">
        <f t="shared" si="0"/>
        <v>0</v>
      </c>
      <c r="H28" s="15">
        <f t="shared" si="1"/>
        <v>0.25</v>
      </c>
      <c r="I28"/>
      <c r="J28" s="12"/>
    </row>
    <row r="29" spans="1:10" x14ac:dyDescent="0.25">
      <c r="A29" s="6" t="s">
        <v>1933</v>
      </c>
      <c r="B29" s="10">
        <v>1</v>
      </c>
      <c r="C29" s="10"/>
      <c r="D29" s="10">
        <v>3</v>
      </c>
      <c r="E29" s="10">
        <v>4</v>
      </c>
      <c r="F29">
        <f>VLOOKUP(A29,'Data input'!$I:$M,4,FALSE)</f>
        <v>9</v>
      </c>
      <c r="G29" s="15">
        <f t="shared" si="0"/>
        <v>0.1111111111111111</v>
      </c>
      <c r="H29" s="15">
        <f t="shared" si="1"/>
        <v>0.44444444444444442</v>
      </c>
      <c r="I29"/>
      <c r="J29" s="12"/>
    </row>
    <row r="30" spans="1:10" x14ac:dyDescent="0.25">
      <c r="A30" s="6" t="s">
        <v>1934</v>
      </c>
      <c r="B30" s="10"/>
      <c r="C30" s="10"/>
      <c r="D30" s="10">
        <v>1</v>
      </c>
      <c r="E30" s="10">
        <v>1</v>
      </c>
      <c r="F30">
        <f>VLOOKUP(A30,'Data input'!$I:$M,4,FALSE)</f>
        <v>11</v>
      </c>
      <c r="G30" s="15">
        <f t="shared" si="0"/>
        <v>0</v>
      </c>
      <c r="H30" s="15">
        <f t="shared" si="1"/>
        <v>9.0909090909090912E-2</v>
      </c>
      <c r="I30"/>
      <c r="J30" s="12"/>
    </row>
    <row r="31" spans="1:10" x14ac:dyDescent="0.25">
      <c r="A31" s="6" t="s">
        <v>1935</v>
      </c>
      <c r="B31" s="10">
        <v>11</v>
      </c>
      <c r="C31" s="10">
        <v>11</v>
      </c>
      <c r="D31" s="10">
        <v>11</v>
      </c>
      <c r="E31" s="10">
        <v>33</v>
      </c>
      <c r="F31">
        <f>VLOOKUP(A31,'Data input'!$I:$M,4,FALSE)</f>
        <v>89</v>
      </c>
      <c r="G31" s="15">
        <f t="shared" si="0"/>
        <v>0.12359550561797752</v>
      </c>
      <c r="H31" s="15">
        <f t="shared" si="1"/>
        <v>0.3707865168539326</v>
      </c>
      <c r="I31"/>
      <c r="J31" s="12"/>
    </row>
    <row r="32" spans="1:10" x14ac:dyDescent="0.25">
      <c r="A32" s="6" t="s">
        <v>1936</v>
      </c>
      <c r="B32" s="10">
        <v>5</v>
      </c>
      <c r="C32" s="10">
        <v>4</v>
      </c>
      <c r="D32" s="10">
        <v>4</v>
      </c>
      <c r="E32" s="10">
        <v>13</v>
      </c>
      <c r="F32">
        <f>VLOOKUP(A32,'Data input'!$I:$M,4,FALSE)</f>
        <v>30</v>
      </c>
      <c r="G32" s="15">
        <f t="shared" si="0"/>
        <v>0.16666666666666666</v>
      </c>
      <c r="H32" s="15">
        <f t="shared" si="1"/>
        <v>0.43333333333333335</v>
      </c>
      <c r="I32"/>
      <c r="J32" s="12"/>
    </row>
    <row r="33" spans="1:10" x14ac:dyDescent="0.25">
      <c r="A33" s="6" t="s">
        <v>1937</v>
      </c>
      <c r="B33" s="10">
        <v>1</v>
      </c>
      <c r="C33" s="10">
        <v>1</v>
      </c>
      <c r="D33" s="10">
        <v>2</v>
      </c>
      <c r="E33" s="10">
        <v>4</v>
      </c>
      <c r="F33">
        <f>VLOOKUP(A33,'Data input'!$I:$M,4,FALSE)</f>
        <v>4</v>
      </c>
      <c r="G33" s="15">
        <f t="shared" si="0"/>
        <v>0.25</v>
      </c>
      <c r="H33" s="15">
        <f t="shared" si="1"/>
        <v>1</v>
      </c>
      <c r="I33"/>
      <c r="J33" s="12"/>
    </row>
    <row r="34" spans="1:10" x14ac:dyDescent="0.25">
      <c r="A34" s="6" t="s">
        <v>1938</v>
      </c>
      <c r="B34" s="10">
        <v>3</v>
      </c>
      <c r="C34" s="10">
        <v>1</v>
      </c>
      <c r="D34" s="10">
        <v>2</v>
      </c>
      <c r="E34" s="10">
        <v>6</v>
      </c>
      <c r="F34">
        <f>VLOOKUP(A34,'Data input'!$I:$M,4,FALSE)</f>
        <v>12</v>
      </c>
      <c r="G34" s="15">
        <f t="shared" si="0"/>
        <v>0.25</v>
      </c>
      <c r="H34" s="15">
        <f t="shared" si="1"/>
        <v>0.5</v>
      </c>
      <c r="I34"/>
      <c r="J34" s="12"/>
    </row>
    <row r="35" spans="1:10" x14ac:dyDescent="0.25">
      <c r="A35" s="6" t="s">
        <v>1939</v>
      </c>
      <c r="B35" s="10">
        <v>1</v>
      </c>
      <c r="C35" s="10">
        <v>2</v>
      </c>
      <c r="D35" s="10">
        <v>1</v>
      </c>
      <c r="E35" s="10">
        <v>4</v>
      </c>
      <c r="F35">
        <f>VLOOKUP(A35,'Data input'!$I:$M,4,FALSE)</f>
        <v>7</v>
      </c>
      <c r="G35" s="15">
        <f t="shared" si="0"/>
        <v>0.14285714285714285</v>
      </c>
      <c r="H35" s="15">
        <f t="shared" si="1"/>
        <v>0.5714285714285714</v>
      </c>
      <c r="I35"/>
      <c r="J35" s="12"/>
    </row>
    <row r="36" spans="1:10" x14ac:dyDescent="0.25">
      <c r="A36" s="6" t="s">
        <v>1940</v>
      </c>
      <c r="B36" s="10">
        <v>3</v>
      </c>
      <c r="C36" s="10">
        <v>5</v>
      </c>
      <c r="D36" s="10">
        <v>4</v>
      </c>
      <c r="E36" s="10">
        <v>12</v>
      </c>
      <c r="F36">
        <f>VLOOKUP(A36,'Data input'!$I:$M,4,FALSE)</f>
        <v>35</v>
      </c>
      <c r="G36" s="15">
        <f t="shared" si="0"/>
        <v>8.5714285714285715E-2</v>
      </c>
      <c r="H36" s="15">
        <f t="shared" si="1"/>
        <v>0.34285714285714286</v>
      </c>
      <c r="I36"/>
      <c r="J36" s="12"/>
    </row>
    <row r="37" spans="1:10" x14ac:dyDescent="0.25">
      <c r="A37" s="6" t="s">
        <v>1941</v>
      </c>
      <c r="B37" s="10">
        <v>2</v>
      </c>
      <c r="C37" s="10">
        <v>3</v>
      </c>
      <c r="D37" s="10">
        <v>2</v>
      </c>
      <c r="E37" s="10">
        <v>7</v>
      </c>
      <c r="F37">
        <f>VLOOKUP(A37,'Data input'!$I:$M,4,FALSE)</f>
        <v>16</v>
      </c>
      <c r="G37" s="15">
        <f t="shared" si="0"/>
        <v>0.125</v>
      </c>
      <c r="H37" s="15">
        <f t="shared" si="1"/>
        <v>0.4375</v>
      </c>
      <c r="I37"/>
      <c r="J37" s="12"/>
    </row>
    <row r="38" spans="1:10" x14ac:dyDescent="0.25">
      <c r="A38" s="6" t="s">
        <v>1942</v>
      </c>
      <c r="B38" s="10">
        <v>5</v>
      </c>
      <c r="C38" s="10">
        <v>4</v>
      </c>
      <c r="D38" s="10">
        <v>8</v>
      </c>
      <c r="E38" s="10">
        <v>17</v>
      </c>
      <c r="F38">
        <f>VLOOKUP(A38,'Data input'!$I:$M,4,FALSE)</f>
        <v>41</v>
      </c>
      <c r="G38" s="15">
        <f t="shared" si="0"/>
        <v>0.12195121951219512</v>
      </c>
      <c r="H38" s="15">
        <f t="shared" si="1"/>
        <v>0.41463414634146339</v>
      </c>
      <c r="I38"/>
      <c r="J38" s="12"/>
    </row>
    <row r="39" spans="1:10" x14ac:dyDescent="0.25">
      <c r="A39" s="6" t="s">
        <v>1943</v>
      </c>
      <c r="B39" s="10"/>
      <c r="C39" s="10">
        <v>1</v>
      </c>
      <c r="D39" s="10"/>
      <c r="E39" s="10">
        <v>1</v>
      </c>
      <c r="F39">
        <f>VLOOKUP(A39,'Data input'!$I:$M,4,FALSE)</f>
        <v>6</v>
      </c>
      <c r="G39" s="15">
        <f t="shared" si="0"/>
        <v>0</v>
      </c>
      <c r="H39" s="15">
        <f t="shared" si="1"/>
        <v>0.16666666666666666</v>
      </c>
      <c r="I39"/>
      <c r="J39" s="12"/>
    </row>
    <row r="40" spans="1:10" x14ac:dyDescent="0.25">
      <c r="A40" s="6" t="s">
        <v>1944</v>
      </c>
      <c r="B40" s="10"/>
      <c r="C40" s="10">
        <v>1</v>
      </c>
      <c r="D40" s="10">
        <v>1</v>
      </c>
      <c r="E40" s="10">
        <v>2</v>
      </c>
      <c r="F40">
        <f>VLOOKUP(A40,'Data input'!$I:$M,4,FALSE)</f>
        <v>7</v>
      </c>
      <c r="G40" s="15">
        <f t="shared" si="0"/>
        <v>0</v>
      </c>
      <c r="H40" s="15">
        <f t="shared" si="1"/>
        <v>0.2857142857142857</v>
      </c>
      <c r="I40"/>
      <c r="J40" s="12"/>
    </row>
    <row r="41" spans="1:10" x14ac:dyDescent="0.25">
      <c r="A41" s="6" t="s">
        <v>1945</v>
      </c>
      <c r="B41" s="10"/>
      <c r="C41" s="10"/>
      <c r="D41" s="10">
        <v>2</v>
      </c>
      <c r="E41" s="10">
        <v>2</v>
      </c>
      <c r="F41">
        <f>VLOOKUP(A41,'Data input'!$I:$M,4,FALSE)</f>
        <v>19</v>
      </c>
      <c r="G41" s="15">
        <f t="shared" si="0"/>
        <v>0</v>
      </c>
      <c r="H41" s="15">
        <f t="shared" si="1"/>
        <v>0.10526315789473684</v>
      </c>
      <c r="I41"/>
      <c r="J41" s="12"/>
    </row>
    <row r="42" spans="1:10" x14ac:dyDescent="0.25">
      <c r="A42" s="6" t="s">
        <v>1946</v>
      </c>
      <c r="B42" s="10">
        <v>2</v>
      </c>
      <c r="C42" s="10">
        <v>3</v>
      </c>
      <c r="D42" s="10">
        <v>2</v>
      </c>
      <c r="E42" s="10">
        <v>7</v>
      </c>
      <c r="F42">
        <f>VLOOKUP(A42,'Data input'!$I:$M,4,FALSE)</f>
        <v>13</v>
      </c>
      <c r="G42" s="15">
        <f t="shared" si="0"/>
        <v>0.15384615384615385</v>
      </c>
      <c r="H42" s="15">
        <f t="shared" si="1"/>
        <v>0.53846153846153844</v>
      </c>
      <c r="I42"/>
      <c r="J42" s="12"/>
    </row>
    <row r="43" spans="1:10" x14ac:dyDescent="0.25">
      <c r="A43" s="6" t="s">
        <v>1947</v>
      </c>
      <c r="B43" s="10">
        <v>1</v>
      </c>
      <c r="C43" s="10">
        <v>1</v>
      </c>
      <c r="D43" s="10">
        <v>1</v>
      </c>
      <c r="E43" s="10">
        <v>3</v>
      </c>
      <c r="F43">
        <f>VLOOKUP(A43,'Data input'!$I:$M,4,FALSE)</f>
        <v>9</v>
      </c>
      <c r="G43" s="15">
        <f t="shared" si="0"/>
        <v>0.1111111111111111</v>
      </c>
      <c r="H43" s="15">
        <f t="shared" si="1"/>
        <v>0.33333333333333331</v>
      </c>
      <c r="I43"/>
      <c r="J43" s="12"/>
    </row>
    <row r="44" spans="1:10" x14ac:dyDescent="0.25">
      <c r="A44" s="6" t="s">
        <v>1948</v>
      </c>
      <c r="B44" s="10">
        <v>3</v>
      </c>
      <c r="C44" s="10"/>
      <c r="D44" s="10"/>
      <c r="E44" s="10">
        <v>3</v>
      </c>
      <c r="F44">
        <f>VLOOKUP(A44,'Data input'!$I:$M,4,FALSE)</f>
        <v>7</v>
      </c>
      <c r="G44" s="15">
        <f t="shared" si="0"/>
        <v>0.42857142857142855</v>
      </c>
      <c r="H44" s="15">
        <f t="shared" si="1"/>
        <v>0.42857142857142855</v>
      </c>
      <c r="I44"/>
      <c r="J44" s="12"/>
    </row>
    <row r="45" spans="1:10" x14ac:dyDescent="0.25">
      <c r="A45" s="6" t="s">
        <v>1949</v>
      </c>
      <c r="B45" s="10">
        <v>2</v>
      </c>
      <c r="C45" s="10">
        <v>3</v>
      </c>
      <c r="D45" s="10"/>
      <c r="E45" s="10">
        <v>5</v>
      </c>
      <c r="F45">
        <f>VLOOKUP(A45,'Data input'!$I:$M,4,FALSE)</f>
        <v>12</v>
      </c>
      <c r="G45" s="15">
        <f t="shared" si="0"/>
        <v>0.16666666666666666</v>
      </c>
      <c r="H45" s="15">
        <f t="shared" si="1"/>
        <v>0.41666666666666669</v>
      </c>
      <c r="I45"/>
      <c r="J45" s="12"/>
    </row>
    <row r="46" spans="1:10" x14ac:dyDescent="0.25">
      <c r="A46" s="6" t="s">
        <v>1950</v>
      </c>
      <c r="B46" s="10"/>
      <c r="C46" s="10">
        <v>2</v>
      </c>
      <c r="D46" s="10">
        <v>1</v>
      </c>
      <c r="E46" s="10">
        <v>3</v>
      </c>
      <c r="F46">
        <f>VLOOKUP(A46,'Data input'!$I:$M,4,FALSE)</f>
        <v>12</v>
      </c>
      <c r="G46" s="15">
        <f t="shared" si="0"/>
        <v>0</v>
      </c>
      <c r="H46" s="15">
        <f t="shared" si="1"/>
        <v>0.25</v>
      </c>
      <c r="I46"/>
      <c r="J46" s="12"/>
    </row>
    <row r="47" spans="1:10" x14ac:dyDescent="0.25">
      <c r="A47" s="6" t="s">
        <v>1951</v>
      </c>
      <c r="B47" s="10">
        <v>3</v>
      </c>
      <c r="C47" s="10">
        <v>1</v>
      </c>
      <c r="D47" s="10">
        <v>3</v>
      </c>
      <c r="E47" s="10">
        <v>7</v>
      </c>
      <c r="F47">
        <f>VLOOKUP(A47,'Data input'!$I:$M,4,FALSE)</f>
        <v>25</v>
      </c>
      <c r="G47" s="15">
        <f t="shared" si="0"/>
        <v>0.12</v>
      </c>
      <c r="H47" s="15">
        <f t="shared" si="1"/>
        <v>0.28000000000000003</v>
      </c>
      <c r="I47"/>
      <c r="J47" s="12"/>
    </row>
    <row r="48" spans="1:10" x14ac:dyDescent="0.25">
      <c r="A48" s="6" t="s">
        <v>1952</v>
      </c>
      <c r="B48" s="10">
        <v>1</v>
      </c>
      <c r="C48" s="10">
        <v>2</v>
      </c>
      <c r="D48" s="10">
        <v>1</v>
      </c>
      <c r="E48" s="10">
        <v>4</v>
      </c>
      <c r="F48">
        <f>VLOOKUP(A48,'Data input'!$I:$M,4,FALSE)</f>
        <v>9</v>
      </c>
      <c r="G48" s="15">
        <f t="shared" si="0"/>
        <v>0.1111111111111111</v>
      </c>
      <c r="H48" s="15">
        <f t="shared" si="1"/>
        <v>0.44444444444444442</v>
      </c>
      <c r="I48"/>
      <c r="J48" s="12"/>
    </row>
    <row r="49" spans="1:10" x14ac:dyDescent="0.25">
      <c r="A49" s="6" t="s">
        <v>1953</v>
      </c>
      <c r="B49" s="10">
        <v>1</v>
      </c>
      <c r="C49" s="10"/>
      <c r="D49" s="10">
        <v>1</v>
      </c>
      <c r="E49" s="10">
        <v>2</v>
      </c>
      <c r="F49">
        <f>VLOOKUP(A49,'Data input'!$I:$M,4,FALSE)</f>
        <v>14</v>
      </c>
      <c r="G49" s="15">
        <f t="shared" si="0"/>
        <v>7.1428571428571425E-2</v>
      </c>
      <c r="H49" s="15">
        <f t="shared" si="1"/>
        <v>0.14285714285714285</v>
      </c>
      <c r="I49"/>
      <c r="J49" s="12"/>
    </row>
    <row r="50" spans="1:10" x14ac:dyDescent="0.25">
      <c r="A50" s="6" t="s">
        <v>1954</v>
      </c>
      <c r="B50" s="10"/>
      <c r="C50" s="10">
        <v>4</v>
      </c>
      <c r="D50" s="10">
        <v>1</v>
      </c>
      <c r="E50" s="10">
        <v>5</v>
      </c>
      <c r="F50">
        <f>VLOOKUP(A50,'Data input'!$I:$M,4,FALSE)</f>
        <v>20</v>
      </c>
      <c r="G50" s="15">
        <f t="shared" si="0"/>
        <v>0</v>
      </c>
      <c r="H50" s="15">
        <f t="shared" si="1"/>
        <v>0.25</v>
      </c>
      <c r="I50"/>
      <c r="J50" s="12"/>
    </row>
    <row r="51" spans="1:10" x14ac:dyDescent="0.25">
      <c r="A51" s="6" t="s">
        <v>1955</v>
      </c>
      <c r="B51" s="10"/>
      <c r="C51" s="10">
        <v>1</v>
      </c>
      <c r="D51" s="10">
        <v>1</v>
      </c>
      <c r="E51" s="10">
        <v>2</v>
      </c>
      <c r="F51">
        <f>VLOOKUP(A51,'Data input'!$I:$M,4,FALSE)</f>
        <v>13</v>
      </c>
      <c r="G51" s="15">
        <f t="shared" si="0"/>
        <v>0</v>
      </c>
      <c r="H51" s="15">
        <f t="shared" si="1"/>
        <v>0.15384615384615385</v>
      </c>
      <c r="I51"/>
      <c r="J51" s="12"/>
    </row>
    <row r="52" spans="1:10" x14ac:dyDescent="0.25">
      <c r="A52" s="6" t="s">
        <v>1956</v>
      </c>
      <c r="B52" s="10">
        <v>4</v>
      </c>
      <c r="C52" s="10">
        <v>3</v>
      </c>
      <c r="D52" s="10">
        <v>4</v>
      </c>
      <c r="E52" s="10">
        <v>11</v>
      </c>
      <c r="F52">
        <f>VLOOKUP(A52,'Data input'!$I:$M,4,FALSE)</f>
        <v>29</v>
      </c>
      <c r="G52" s="15">
        <f t="shared" si="0"/>
        <v>0.13793103448275862</v>
      </c>
      <c r="H52" s="15">
        <f t="shared" si="1"/>
        <v>0.37931034482758619</v>
      </c>
      <c r="I52"/>
      <c r="J52" s="12"/>
    </row>
    <row r="53" spans="1:10" ht="30" x14ac:dyDescent="0.25">
      <c r="A53" s="6" t="s">
        <v>1957</v>
      </c>
      <c r="B53" s="10">
        <v>1</v>
      </c>
      <c r="C53" s="10"/>
      <c r="D53" s="10">
        <v>2</v>
      </c>
      <c r="E53" s="10">
        <v>3</v>
      </c>
      <c r="F53">
        <f>VLOOKUP(A53,'Data input'!$I:$M,4,FALSE)</f>
        <v>16</v>
      </c>
      <c r="G53" s="15">
        <f t="shared" si="0"/>
        <v>6.25E-2</v>
      </c>
      <c r="H53" s="15">
        <f t="shared" si="1"/>
        <v>0.1875</v>
      </c>
      <c r="I53"/>
      <c r="J53" s="12"/>
    </row>
    <row r="54" spans="1:10" x14ac:dyDescent="0.25">
      <c r="A54" s="6" t="s">
        <v>1958</v>
      </c>
      <c r="B54" s="10"/>
      <c r="C54" s="10">
        <v>1</v>
      </c>
      <c r="D54" s="10"/>
      <c r="E54" s="10">
        <v>1</v>
      </c>
      <c r="F54">
        <f>VLOOKUP(A54,'Data input'!$I:$M,4,FALSE)</f>
        <v>14</v>
      </c>
      <c r="G54" s="15">
        <f t="shared" si="0"/>
        <v>0</v>
      </c>
      <c r="H54" s="15">
        <f t="shared" si="1"/>
        <v>7.1428571428571425E-2</v>
      </c>
      <c r="I54"/>
      <c r="J54" s="12"/>
    </row>
    <row r="55" spans="1:10" x14ac:dyDescent="0.25">
      <c r="A55" s="6" t="s">
        <v>1959</v>
      </c>
      <c r="B55" s="10">
        <v>2</v>
      </c>
      <c r="C55" s="10">
        <v>1</v>
      </c>
      <c r="D55" s="10">
        <v>1</v>
      </c>
      <c r="E55" s="10">
        <v>4</v>
      </c>
      <c r="F55">
        <f>VLOOKUP(A55,'Data input'!$I:$M,4,FALSE)</f>
        <v>16</v>
      </c>
      <c r="G55" s="15">
        <f t="shared" si="0"/>
        <v>0.125</v>
      </c>
      <c r="H55" s="15">
        <f t="shared" si="1"/>
        <v>0.25</v>
      </c>
      <c r="I55"/>
      <c r="J55" s="12"/>
    </row>
    <row r="56" spans="1:10" x14ac:dyDescent="0.25">
      <c r="A56" s="6" t="s">
        <v>1960</v>
      </c>
      <c r="B56" s="10"/>
      <c r="C56" s="10">
        <v>2</v>
      </c>
      <c r="D56" s="10">
        <v>1</v>
      </c>
      <c r="E56" s="10">
        <v>3</v>
      </c>
      <c r="F56">
        <f>VLOOKUP(A56,'Data input'!$I:$M,4,FALSE)</f>
        <v>7</v>
      </c>
      <c r="G56" s="15">
        <f t="shared" si="0"/>
        <v>0</v>
      </c>
      <c r="H56" s="15">
        <f t="shared" si="1"/>
        <v>0.42857142857142855</v>
      </c>
      <c r="I56"/>
      <c r="J56" s="12"/>
    </row>
    <row r="57" spans="1:10" x14ac:dyDescent="0.25">
      <c r="A57" s="6" t="s">
        <v>1961</v>
      </c>
      <c r="B57" s="10">
        <v>4</v>
      </c>
      <c r="C57" s="10">
        <v>2</v>
      </c>
      <c r="D57" s="10"/>
      <c r="E57" s="10">
        <v>6</v>
      </c>
      <c r="F57">
        <f>VLOOKUP(A57,'Data input'!$I:$M,4,FALSE)</f>
        <v>7</v>
      </c>
      <c r="G57" s="15">
        <f t="shared" si="0"/>
        <v>0.5714285714285714</v>
      </c>
      <c r="H57" s="15">
        <f t="shared" si="1"/>
        <v>0.8571428571428571</v>
      </c>
      <c r="I57"/>
      <c r="J57" s="12"/>
    </row>
    <row r="58" spans="1:10" x14ac:dyDescent="0.25">
      <c r="A58" s="6" t="s">
        <v>1962</v>
      </c>
      <c r="B58" s="10"/>
      <c r="C58" s="10">
        <v>3</v>
      </c>
      <c r="D58" s="10">
        <v>2</v>
      </c>
      <c r="E58" s="10">
        <v>5</v>
      </c>
      <c r="F58">
        <f>VLOOKUP(A58,'Data input'!$I:$M,4,FALSE)</f>
        <v>25</v>
      </c>
      <c r="G58" s="15">
        <f t="shared" si="0"/>
        <v>0</v>
      </c>
      <c r="H58" s="15">
        <f t="shared" si="1"/>
        <v>0.2</v>
      </c>
      <c r="I58"/>
      <c r="J58" s="12"/>
    </row>
    <row r="59" spans="1:10" x14ac:dyDescent="0.25">
      <c r="A59" s="6" t="s">
        <v>1963</v>
      </c>
      <c r="B59" s="10">
        <v>3</v>
      </c>
      <c r="C59" s="10">
        <v>3</v>
      </c>
      <c r="D59" s="10">
        <v>2</v>
      </c>
      <c r="E59" s="10">
        <v>8</v>
      </c>
      <c r="F59">
        <f>VLOOKUP(A59,'Data input'!$I:$M,4,FALSE)</f>
        <v>31</v>
      </c>
      <c r="G59" s="15">
        <f t="shared" si="0"/>
        <v>9.6774193548387094E-2</v>
      </c>
      <c r="H59" s="15">
        <f t="shared" si="1"/>
        <v>0.25806451612903225</v>
      </c>
      <c r="I59"/>
      <c r="J59" s="12"/>
    </row>
    <row r="60" spans="1:10" x14ac:dyDescent="0.25">
      <c r="A60" s="6" t="s">
        <v>1964</v>
      </c>
      <c r="B60" s="10">
        <v>3</v>
      </c>
      <c r="C60" s="10">
        <v>2</v>
      </c>
      <c r="D60" s="10">
        <v>3</v>
      </c>
      <c r="E60" s="10">
        <v>8</v>
      </c>
      <c r="F60">
        <f>VLOOKUP(A60,'Data input'!$I:$M,4,FALSE)</f>
        <v>49</v>
      </c>
      <c r="G60" s="15">
        <f t="shared" si="0"/>
        <v>6.1224489795918366E-2</v>
      </c>
      <c r="H60" s="15">
        <f t="shared" si="1"/>
        <v>0.16326530612244897</v>
      </c>
      <c r="I60"/>
      <c r="J60" s="12"/>
    </row>
    <row r="61" spans="1:10" x14ac:dyDescent="0.25">
      <c r="A61" s="6" t="s">
        <v>1965</v>
      </c>
      <c r="B61" s="10">
        <v>1</v>
      </c>
      <c r="C61" s="10">
        <v>1</v>
      </c>
      <c r="D61" s="10"/>
      <c r="E61" s="10">
        <v>2</v>
      </c>
      <c r="F61">
        <f>VLOOKUP(A61,'Data input'!$I:$M,4,FALSE)</f>
        <v>6</v>
      </c>
      <c r="G61" s="15">
        <f t="shared" si="0"/>
        <v>0.16666666666666666</v>
      </c>
      <c r="H61" s="15">
        <f t="shared" si="1"/>
        <v>0.33333333333333331</v>
      </c>
      <c r="I61"/>
      <c r="J61" s="12"/>
    </row>
    <row r="62" spans="1:10" x14ac:dyDescent="0.25">
      <c r="A62" s="6" t="s">
        <v>1966</v>
      </c>
      <c r="B62" s="10">
        <v>1</v>
      </c>
      <c r="C62" s="10">
        <v>1</v>
      </c>
      <c r="D62" s="10">
        <v>1</v>
      </c>
      <c r="E62" s="10">
        <v>3</v>
      </c>
      <c r="F62">
        <f>VLOOKUP(A62,'Data input'!$I:$M,4,FALSE)</f>
        <v>12</v>
      </c>
      <c r="G62" s="15">
        <f t="shared" si="0"/>
        <v>8.3333333333333329E-2</v>
      </c>
      <c r="H62" s="15">
        <f t="shared" si="1"/>
        <v>0.25</v>
      </c>
      <c r="I62"/>
      <c r="J62" s="12"/>
    </row>
    <row r="63" spans="1:10" x14ac:dyDescent="0.25">
      <c r="A63" s="6" t="s">
        <v>1967</v>
      </c>
      <c r="B63" s="10">
        <v>1</v>
      </c>
      <c r="C63" s="10">
        <v>2</v>
      </c>
      <c r="D63" s="10"/>
      <c r="E63" s="10">
        <v>3</v>
      </c>
      <c r="F63">
        <f>VLOOKUP(A63,'Data input'!$I:$M,4,FALSE)</f>
        <v>22</v>
      </c>
      <c r="G63" s="15">
        <f t="shared" si="0"/>
        <v>4.5454545454545456E-2</v>
      </c>
      <c r="H63" s="15">
        <f t="shared" si="1"/>
        <v>0.13636363636363635</v>
      </c>
      <c r="I63"/>
      <c r="J63" s="12"/>
    </row>
    <row r="64" spans="1:10" x14ac:dyDescent="0.25">
      <c r="A64" s="6" t="s">
        <v>1994</v>
      </c>
      <c r="B64" s="10">
        <v>117</v>
      </c>
      <c r="C64" s="10">
        <v>117</v>
      </c>
      <c r="D64" s="10">
        <v>109</v>
      </c>
      <c r="E64" s="10">
        <v>343</v>
      </c>
      <c r="F64"/>
      <c r="G64"/>
      <c r="H64"/>
      <c r="I64"/>
      <c r="J64" s="12"/>
    </row>
    <row r="65" spans="1:9" x14ac:dyDescent="0.25">
      <c r="A65"/>
      <c r="B65"/>
      <c r="C65"/>
      <c r="D65"/>
      <c r="E65"/>
      <c r="F65"/>
      <c r="G65"/>
      <c r="H65"/>
      <c r="I65"/>
    </row>
  </sheetData>
  <conditionalFormatting sqref="J6:J64">
    <cfRule type="aboveAverage" dxfId="49" priority="3"/>
  </conditionalFormatting>
  <conditionalFormatting sqref="G5:G63">
    <cfRule type="aboveAverage" dxfId="48" priority="2"/>
  </conditionalFormatting>
  <conditionalFormatting sqref="H5:H63">
    <cfRule type="aboveAverage" dxfId="47" priority="1"/>
  </conditionalFormatting>
  <pageMargins left="0.7" right="0.7" top="0.75" bottom="0.75" header="0.3" footer="0.3"/>
  <pageSetup scale="71" orientation="portrait" horizontalDpi="1200" verticalDpi="120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zoomScaleNormal="100" workbookViewId="0">
      <selection activeCell="G3" sqref="G3"/>
    </sheetView>
  </sheetViews>
  <sheetFormatPr defaultRowHeight="15" x14ac:dyDescent="0.25"/>
  <cols>
    <col min="1" max="1" width="45.5703125" bestFit="1" customWidth="1"/>
    <col min="2" max="2" width="9.85546875" style="2" bestFit="1" customWidth="1"/>
    <col min="3" max="3" width="4" style="2" bestFit="1" customWidth="1"/>
    <col min="4" max="4" width="7.140625" style="2" bestFit="1" customWidth="1"/>
    <col min="5" max="5" width="7.5703125" style="2" bestFit="1" customWidth="1"/>
    <col min="6" max="6" width="8.42578125" style="21" customWidth="1"/>
    <col min="7" max="7" width="8.28515625" style="21" customWidth="1"/>
    <col min="8" max="8" width="9.28515625" style="21" customWidth="1"/>
    <col min="9" max="9" width="12.42578125" style="2" customWidth="1"/>
  </cols>
  <sheetData>
    <row r="1" spans="1:11" ht="33.75" x14ac:dyDescent="0.5">
      <c r="A1" s="23" t="s">
        <v>2005</v>
      </c>
    </row>
    <row r="3" spans="1:11" x14ac:dyDescent="0.25">
      <c r="A3" s="4" t="s">
        <v>1997</v>
      </c>
      <c r="B3" s="9" t="s">
        <v>1995</v>
      </c>
      <c r="F3" s="17"/>
      <c r="G3" s="17"/>
      <c r="H3" s="17"/>
      <c r="I3"/>
    </row>
    <row r="4" spans="1:11" ht="45" x14ac:dyDescent="0.25">
      <c r="A4" s="9" t="s">
        <v>1996</v>
      </c>
      <c r="B4" s="2" t="s">
        <v>1986</v>
      </c>
      <c r="C4" s="2" t="s">
        <v>1988</v>
      </c>
      <c r="D4" s="2" t="s">
        <v>1987</v>
      </c>
      <c r="E4" s="7" t="s">
        <v>1994</v>
      </c>
      <c r="F4" s="18" t="s">
        <v>1905</v>
      </c>
      <c r="G4" s="19" t="s">
        <v>1989</v>
      </c>
      <c r="H4" s="19" t="s">
        <v>1990</v>
      </c>
      <c r="I4"/>
    </row>
    <row r="5" spans="1:11" s="7" customFormat="1" x14ac:dyDescent="0.25">
      <c r="A5" s="5" t="s">
        <v>1912</v>
      </c>
      <c r="B5" s="10"/>
      <c r="C5" s="10">
        <v>5</v>
      </c>
      <c r="D5" s="10"/>
      <c r="E5" s="10">
        <v>5</v>
      </c>
      <c r="F5" s="17">
        <f>VLOOKUP(A5,'Data input'!$I:$M,5,FALSE)</f>
        <v>12</v>
      </c>
      <c r="G5" s="20">
        <f>B5/$F5</f>
        <v>0</v>
      </c>
      <c r="H5" s="20">
        <f>E5/F5</f>
        <v>0.41666666666666669</v>
      </c>
      <c r="I5"/>
    </row>
    <row r="6" spans="1:11" x14ac:dyDescent="0.25">
      <c r="A6" s="5" t="s">
        <v>1913</v>
      </c>
      <c r="B6" s="10"/>
      <c r="C6" s="10">
        <v>3</v>
      </c>
      <c r="D6" s="10">
        <v>2</v>
      </c>
      <c r="E6" s="10">
        <v>5</v>
      </c>
      <c r="F6" s="17">
        <f>VLOOKUP(A6,'Data input'!$I:$M,5,FALSE)</f>
        <v>6</v>
      </c>
      <c r="G6" s="20">
        <f t="shared" ref="G6:G63" si="0">B6/$F6</f>
        <v>0</v>
      </c>
      <c r="H6" s="20">
        <f t="shared" ref="H6:H63" si="1">E6/F6</f>
        <v>0.83333333333333337</v>
      </c>
      <c r="I6"/>
      <c r="J6" s="15"/>
      <c r="K6" s="15"/>
    </row>
    <row r="7" spans="1:11" x14ac:dyDescent="0.25">
      <c r="A7" s="5" t="s">
        <v>1914</v>
      </c>
      <c r="B7" s="10">
        <v>1</v>
      </c>
      <c r="C7" s="10"/>
      <c r="D7" s="10">
        <v>1</v>
      </c>
      <c r="E7" s="10">
        <v>2</v>
      </c>
      <c r="F7" s="17">
        <f>VLOOKUP(A7,'Data input'!$I:$M,5,FALSE)</f>
        <v>4</v>
      </c>
      <c r="G7" s="20">
        <f t="shared" si="0"/>
        <v>0.25</v>
      </c>
      <c r="H7" s="20">
        <f t="shared" si="1"/>
        <v>0.5</v>
      </c>
      <c r="I7"/>
      <c r="J7" s="15"/>
      <c r="K7" s="15"/>
    </row>
    <row r="8" spans="1:11" x14ac:dyDescent="0.25">
      <c r="A8" s="5" t="s">
        <v>1915</v>
      </c>
      <c r="B8" s="10">
        <v>3</v>
      </c>
      <c r="C8" s="10">
        <v>1</v>
      </c>
      <c r="D8" s="10"/>
      <c r="E8" s="10">
        <v>4</v>
      </c>
      <c r="F8" s="17">
        <f>VLOOKUP(A8,'Data input'!$I:$M,5,FALSE)</f>
        <v>4</v>
      </c>
      <c r="G8" s="20">
        <f t="shared" si="0"/>
        <v>0.75</v>
      </c>
      <c r="H8" s="20">
        <f t="shared" si="1"/>
        <v>1</v>
      </c>
      <c r="I8"/>
      <c r="J8" s="15"/>
      <c r="K8" s="15"/>
    </row>
    <row r="9" spans="1:11" x14ac:dyDescent="0.25">
      <c r="A9" s="5" t="s">
        <v>1910</v>
      </c>
      <c r="B9" s="10">
        <v>1</v>
      </c>
      <c r="C9" s="10"/>
      <c r="D9" s="10">
        <v>2</v>
      </c>
      <c r="E9" s="10">
        <v>3</v>
      </c>
      <c r="F9" s="17">
        <f>VLOOKUP(A9,'Data input'!$I:$M,5,FALSE)</f>
        <v>6</v>
      </c>
      <c r="G9" s="20">
        <f t="shared" si="0"/>
        <v>0.16666666666666666</v>
      </c>
      <c r="H9" s="20">
        <f t="shared" si="1"/>
        <v>0.5</v>
      </c>
      <c r="I9"/>
      <c r="J9" s="15"/>
      <c r="K9" s="15"/>
    </row>
    <row r="10" spans="1:11" x14ac:dyDescent="0.25">
      <c r="A10" s="5" t="s">
        <v>1916</v>
      </c>
      <c r="B10" s="10"/>
      <c r="C10" s="10">
        <v>2</v>
      </c>
      <c r="D10" s="10">
        <v>1</v>
      </c>
      <c r="E10" s="10">
        <v>3</v>
      </c>
      <c r="F10" s="17">
        <f>VLOOKUP(A10,'Data input'!$I:$M,5,FALSE)</f>
        <v>8</v>
      </c>
      <c r="G10" s="20">
        <f t="shared" si="0"/>
        <v>0</v>
      </c>
      <c r="H10" s="20">
        <f t="shared" si="1"/>
        <v>0.375</v>
      </c>
      <c r="I10"/>
      <c r="J10" s="15"/>
      <c r="K10" s="15"/>
    </row>
    <row r="11" spans="1:11" x14ac:dyDescent="0.25">
      <c r="A11" s="5" t="s">
        <v>1911</v>
      </c>
      <c r="B11" s="10">
        <v>2</v>
      </c>
      <c r="C11" s="10"/>
      <c r="D11" s="10"/>
      <c r="E11" s="10">
        <v>2</v>
      </c>
      <c r="F11" s="17">
        <f>VLOOKUP(A11,'Data input'!$I:$M,5,FALSE)</f>
        <v>2</v>
      </c>
      <c r="G11" s="20">
        <f t="shared" si="0"/>
        <v>1</v>
      </c>
      <c r="H11" s="20">
        <f t="shared" si="1"/>
        <v>1</v>
      </c>
      <c r="I11"/>
      <c r="J11" s="15"/>
      <c r="K11" s="15"/>
    </row>
    <row r="12" spans="1:11" x14ac:dyDescent="0.25">
      <c r="A12" s="5" t="s">
        <v>1917</v>
      </c>
      <c r="B12" s="10"/>
      <c r="C12" s="10">
        <v>1</v>
      </c>
      <c r="D12" s="10">
        <v>2</v>
      </c>
      <c r="E12" s="10">
        <v>3</v>
      </c>
      <c r="F12" s="17">
        <f>VLOOKUP(A12,'Data input'!$I:$M,5,FALSE)</f>
        <v>3</v>
      </c>
      <c r="G12" s="20">
        <f t="shared" si="0"/>
        <v>0</v>
      </c>
      <c r="H12" s="20">
        <f t="shared" si="1"/>
        <v>1</v>
      </c>
      <c r="I12"/>
      <c r="J12" s="15"/>
      <c r="K12" s="15"/>
    </row>
    <row r="13" spans="1:11" x14ac:dyDescent="0.25">
      <c r="A13" s="5" t="s">
        <v>1918</v>
      </c>
      <c r="B13" s="10">
        <v>7</v>
      </c>
      <c r="C13" s="10">
        <v>4</v>
      </c>
      <c r="D13" s="10">
        <v>3</v>
      </c>
      <c r="E13" s="10">
        <v>14</v>
      </c>
      <c r="F13" s="17">
        <f>VLOOKUP(A13,'Data input'!$I:$M,5,FALSE)</f>
        <v>22</v>
      </c>
      <c r="G13" s="20">
        <f t="shared" si="0"/>
        <v>0.31818181818181818</v>
      </c>
      <c r="H13" s="20">
        <f t="shared" si="1"/>
        <v>0.63636363636363635</v>
      </c>
      <c r="I13"/>
      <c r="J13" s="15"/>
      <c r="K13" s="15"/>
    </row>
    <row r="14" spans="1:11" x14ac:dyDescent="0.25">
      <c r="A14" s="5" t="s">
        <v>1919</v>
      </c>
      <c r="B14" s="10">
        <v>3</v>
      </c>
      <c r="C14" s="10">
        <v>4</v>
      </c>
      <c r="D14" s="10">
        <v>1</v>
      </c>
      <c r="E14" s="10">
        <v>8</v>
      </c>
      <c r="F14" s="17">
        <f>VLOOKUP(A14,'Data input'!$I:$M,5,FALSE)</f>
        <v>9</v>
      </c>
      <c r="G14" s="20">
        <f t="shared" si="0"/>
        <v>0.33333333333333331</v>
      </c>
      <c r="H14" s="20">
        <f t="shared" si="1"/>
        <v>0.88888888888888884</v>
      </c>
      <c r="I14"/>
      <c r="J14" s="15"/>
      <c r="K14" s="15"/>
    </row>
    <row r="15" spans="1:11" x14ac:dyDescent="0.25">
      <c r="A15" s="5" t="s">
        <v>1920</v>
      </c>
      <c r="B15" s="10">
        <v>3</v>
      </c>
      <c r="C15" s="10">
        <v>1</v>
      </c>
      <c r="D15" s="10"/>
      <c r="E15" s="10">
        <v>4</v>
      </c>
      <c r="F15" s="17">
        <f>VLOOKUP(A15,'Data input'!$I:$M,5,FALSE)</f>
        <v>2</v>
      </c>
      <c r="G15" s="20">
        <f t="shared" si="0"/>
        <v>1.5</v>
      </c>
      <c r="H15" s="20">
        <f t="shared" si="1"/>
        <v>2</v>
      </c>
      <c r="I15"/>
      <c r="J15" s="15"/>
      <c r="K15" s="15"/>
    </row>
    <row r="16" spans="1:11" x14ac:dyDescent="0.25">
      <c r="A16" s="5" t="s">
        <v>1921</v>
      </c>
      <c r="B16" s="10">
        <v>1</v>
      </c>
      <c r="C16" s="10"/>
      <c r="D16" s="10">
        <v>3</v>
      </c>
      <c r="E16" s="10">
        <v>4</v>
      </c>
      <c r="F16" s="17">
        <f>VLOOKUP(A16,'Data input'!$I:$M,5,FALSE)</f>
        <v>6</v>
      </c>
      <c r="G16" s="20">
        <f t="shared" si="0"/>
        <v>0.16666666666666666</v>
      </c>
      <c r="H16" s="20">
        <f t="shared" si="1"/>
        <v>0.66666666666666663</v>
      </c>
      <c r="I16"/>
      <c r="J16" s="15"/>
      <c r="K16" s="15"/>
    </row>
    <row r="17" spans="1:11" x14ac:dyDescent="0.25">
      <c r="A17" s="5" t="s">
        <v>1922</v>
      </c>
      <c r="B17" s="10">
        <v>1</v>
      </c>
      <c r="C17" s="10"/>
      <c r="D17" s="10">
        <v>1</v>
      </c>
      <c r="E17" s="10">
        <v>2</v>
      </c>
      <c r="F17" s="17">
        <f>VLOOKUP(A17,'Data input'!$I:$M,5,FALSE)</f>
        <v>5</v>
      </c>
      <c r="G17" s="20">
        <f t="shared" si="0"/>
        <v>0.2</v>
      </c>
      <c r="H17" s="20">
        <f t="shared" si="1"/>
        <v>0.4</v>
      </c>
      <c r="I17"/>
      <c r="J17" s="15"/>
      <c r="K17" s="15"/>
    </row>
    <row r="18" spans="1:11" x14ac:dyDescent="0.25">
      <c r="A18" s="5" t="s">
        <v>1923</v>
      </c>
      <c r="B18" s="10">
        <v>1</v>
      </c>
      <c r="C18" s="10">
        <v>1</v>
      </c>
      <c r="D18" s="10">
        <v>2</v>
      </c>
      <c r="E18" s="10">
        <v>4</v>
      </c>
      <c r="F18" s="17">
        <f>VLOOKUP(A18,'Data input'!$I:$M,5,FALSE)</f>
        <v>9</v>
      </c>
      <c r="G18" s="20">
        <f t="shared" si="0"/>
        <v>0.1111111111111111</v>
      </c>
      <c r="H18" s="20">
        <f t="shared" si="1"/>
        <v>0.44444444444444442</v>
      </c>
      <c r="I18"/>
      <c r="J18" s="15"/>
      <c r="K18" s="15"/>
    </row>
    <row r="19" spans="1:11" x14ac:dyDescent="0.25">
      <c r="A19" s="5" t="s">
        <v>1924</v>
      </c>
      <c r="B19" s="10">
        <v>4</v>
      </c>
      <c r="C19" s="10"/>
      <c r="D19" s="10">
        <v>1</v>
      </c>
      <c r="E19" s="10">
        <v>5</v>
      </c>
      <c r="F19" s="17">
        <f>VLOOKUP(A19,'Data input'!$I:$M,5,FALSE)</f>
        <v>3</v>
      </c>
      <c r="G19" s="20">
        <f t="shared" si="0"/>
        <v>1.3333333333333333</v>
      </c>
      <c r="H19" s="20">
        <f t="shared" si="1"/>
        <v>1.6666666666666667</v>
      </c>
      <c r="I19"/>
      <c r="J19" s="15"/>
      <c r="K19" s="15"/>
    </row>
    <row r="20" spans="1:11" x14ac:dyDescent="0.25">
      <c r="A20" s="5" t="s">
        <v>1925</v>
      </c>
      <c r="B20" s="10">
        <v>1</v>
      </c>
      <c r="C20" s="10"/>
      <c r="D20" s="10">
        <v>2</v>
      </c>
      <c r="E20" s="10">
        <v>3</v>
      </c>
      <c r="F20" s="17">
        <f>VLOOKUP(A20,'Data input'!$I:$M,5,FALSE)</f>
        <v>5</v>
      </c>
      <c r="G20" s="20">
        <f t="shared" si="0"/>
        <v>0.2</v>
      </c>
      <c r="H20" s="20">
        <f t="shared" si="1"/>
        <v>0.6</v>
      </c>
      <c r="I20"/>
      <c r="J20" s="15"/>
      <c r="K20" s="15"/>
    </row>
    <row r="21" spans="1:11" x14ac:dyDescent="0.25">
      <c r="A21" s="5" t="s">
        <v>1926</v>
      </c>
      <c r="B21" s="10">
        <v>1</v>
      </c>
      <c r="C21" s="10"/>
      <c r="D21" s="10"/>
      <c r="E21" s="10">
        <v>1</v>
      </c>
      <c r="F21" s="17">
        <f>VLOOKUP(A21,'Data input'!$I:$M,5,FALSE)</f>
        <v>3</v>
      </c>
      <c r="G21" s="20">
        <f t="shared" si="0"/>
        <v>0.33333333333333331</v>
      </c>
      <c r="H21" s="20">
        <f t="shared" si="1"/>
        <v>0.33333333333333331</v>
      </c>
      <c r="I21"/>
      <c r="J21" s="15"/>
      <c r="K21" s="15"/>
    </row>
    <row r="22" spans="1:11" x14ac:dyDescent="0.25">
      <c r="A22" s="5" t="s">
        <v>1927</v>
      </c>
      <c r="B22" s="10">
        <v>5</v>
      </c>
      <c r="C22" s="10">
        <v>8</v>
      </c>
      <c r="D22" s="10">
        <v>4</v>
      </c>
      <c r="E22" s="10">
        <v>17</v>
      </c>
      <c r="F22" s="17">
        <f>VLOOKUP(A22,'Data input'!$I:$M,5,FALSE)</f>
        <v>36</v>
      </c>
      <c r="G22" s="20">
        <f t="shared" si="0"/>
        <v>0.1388888888888889</v>
      </c>
      <c r="H22" s="20">
        <f t="shared" si="1"/>
        <v>0.47222222222222221</v>
      </c>
      <c r="I22"/>
      <c r="J22" s="15"/>
      <c r="K22" s="15"/>
    </row>
    <row r="23" spans="1:11" x14ac:dyDescent="0.25">
      <c r="A23" s="5" t="s">
        <v>1928</v>
      </c>
      <c r="B23" s="10">
        <v>7</v>
      </c>
      <c r="C23" s="10">
        <v>3</v>
      </c>
      <c r="D23" s="10">
        <v>3</v>
      </c>
      <c r="E23" s="10">
        <v>13</v>
      </c>
      <c r="F23" s="17">
        <f>VLOOKUP(A23,'Data input'!$I:$M,5,FALSE)</f>
        <v>14</v>
      </c>
      <c r="G23" s="20">
        <f t="shared" si="0"/>
        <v>0.5</v>
      </c>
      <c r="H23" s="20">
        <f t="shared" si="1"/>
        <v>0.9285714285714286</v>
      </c>
      <c r="I23"/>
      <c r="J23" s="15"/>
      <c r="K23" s="15"/>
    </row>
    <row r="24" spans="1:11" x14ac:dyDescent="0.25">
      <c r="A24" s="5" t="s">
        <v>1909</v>
      </c>
      <c r="B24" s="10">
        <v>5</v>
      </c>
      <c r="C24" s="10">
        <v>3</v>
      </c>
      <c r="D24" s="10">
        <v>3</v>
      </c>
      <c r="E24" s="10">
        <v>11</v>
      </c>
      <c r="F24" s="17">
        <f>VLOOKUP(A24,'Data input'!$I:$M,5,FALSE)</f>
        <v>6</v>
      </c>
      <c r="G24" s="20">
        <f t="shared" si="0"/>
        <v>0.83333333333333337</v>
      </c>
      <c r="H24" s="20">
        <f t="shared" si="1"/>
        <v>1.8333333333333333</v>
      </c>
      <c r="I24"/>
      <c r="J24" s="15"/>
      <c r="K24" s="15"/>
    </row>
    <row r="25" spans="1:11" x14ac:dyDescent="0.25">
      <c r="A25" s="5" t="s">
        <v>1929</v>
      </c>
      <c r="B25" s="10">
        <v>1</v>
      </c>
      <c r="C25" s="10">
        <v>3</v>
      </c>
      <c r="D25" s="10">
        <v>1</v>
      </c>
      <c r="E25" s="10">
        <v>5</v>
      </c>
      <c r="F25" s="17">
        <f>VLOOKUP(A25,'Data input'!$I:$M,5,FALSE)</f>
        <v>7</v>
      </c>
      <c r="G25" s="20">
        <f t="shared" si="0"/>
        <v>0.14285714285714285</v>
      </c>
      <c r="H25" s="20">
        <f t="shared" si="1"/>
        <v>0.7142857142857143</v>
      </c>
      <c r="I25"/>
      <c r="J25" s="15"/>
      <c r="K25" s="15"/>
    </row>
    <row r="26" spans="1:11" x14ac:dyDescent="0.25">
      <c r="A26" s="5" t="s">
        <v>1930</v>
      </c>
      <c r="B26" s="10">
        <v>3</v>
      </c>
      <c r="C26" s="10">
        <v>3</v>
      </c>
      <c r="D26" s="10">
        <v>3</v>
      </c>
      <c r="E26" s="10">
        <v>9</v>
      </c>
      <c r="F26" s="17">
        <f>VLOOKUP(A26,'Data input'!$I:$M,5,FALSE)</f>
        <v>12</v>
      </c>
      <c r="G26" s="20">
        <f t="shared" si="0"/>
        <v>0.25</v>
      </c>
      <c r="H26" s="20">
        <f t="shared" si="1"/>
        <v>0.75</v>
      </c>
      <c r="I26"/>
      <c r="J26" s="15"/>
      <c r="K26" s="15"/>
    </row>
    <row r="27" spans="1:11" x14ac:dyDescent="0.25">
      <c r="A27" s="5" t="s">
        <v>1931</v>
      </c>
      <c r="B27" s="10">
        <v>2</v>
      </c>
      <c r="C27" s="10">
        <v>4</v>
      </c>
      <c r="D27" s="10">
        <v>5</v>
      </c>
      <c r="E27" s="10">
        <v>11</v>
      </c>
      <c r="F27" s="17">
        <f>VLOOKUP(A27,'Data input'!$I:$M,5,FALSE)</f>
        <v>13</v>
      </c>
      <c r="G27" s="20">
        <f t="shared" si="0"/>
        <v>0.15384615384615385</v>
      </c>
      <c r="H27" s="20">
        <f t="shared" si="1"/>
        <v>0.84615384615384615</v>
      </c>
      <c r="I27"/>
      <c r="J27" s="15"/>
      <c r="K27" s="15"/>
    </row>
    <row r="28" spans="1:11" x14ac:dyDescent="0.25">
      <c r="A28" s="5" t="s">
        <v>1932</v>
      </c>
      <c r="B28" s="10"/>
      <c r="C28" s="10"/>
      <c r="D28" s="10">
        <v>1</v>
      </c>
      <c r="E28" s="10">
        <v>1</v>
      </c>
      <c r="F28" s="17">
        <f>VLOOKUP(A28,'Data input'!$I:$M,5,FALSE)</f>
        <v>4</v>
      </c>
      <c r="G28" s="20">
        <f t="shared" si="0"/>
        <v>0</v>
      </c>
      <c r="H28" s="20">
        <f t="shared" si="1"/>
        <v>0.25</v>
      </c>
      <c r="I28"/>
      <c r="J28" s="15"/>
      <c r="K28" s="15"/>
    </row>
    <row r="29" spans="1:11" x14ac:dyDescent="0.25">
      <c r="A29" s="5" t="s">
        <v>1933</v>
      </c>
      <c r="B29" s="10">
        <v>1</v>
      </c>
      <c r="C29" s="10"/>
      <c r="D29" s="10">
        <v>3</v>
      </c>
      <c r="E29" s="10">
        <v>4</v>
      </c>
      <c r="F29" s="17">
        <f>VLOOKUP(A29,'Data input'!$I:$M,5,FALSE)</f>
        <v>5</v>
      </c>
      <c r="G29" s="20">
        <f t="shared" si="0"/>
        <v>0.2</v>
      </c>
      <c r="H29" s="20">
        <f t="shared" si="1"/>
        <v>0.8</v>
      </c>
      <c r="I29"/>
      <c r="J29" s="15"/>
      <c r="K29" s="15"/>
    </row>
    <row r="30" spans="1:11" x14ac:dyDescent="0.25">
      <c r="A30" s="5" t="s">
        <v>1934</v>
      </c>
      <c r="B30" s="10"/>
      <c r="C30" s="10"/>
      <c r="D30" s="10">
        <v>1</v>
      </c>
      <c r="E30" s="10">
        <v>1</v>
      </c>
      <c r="F30" s="17">
        <f>VLOOKUP(A30,'Data input'!$I:$M,5,FALSE)</f>
        <v>6</v>
      </c>
      <c r="G30" s="20">
        <f t="shared" si="0"/>
        <v>0</v>
      </c>
      <c r="H30" s="20">
        <f t="shared" si="1"/>
        <v>0.16666666666666666</v>
      </c>
      <c r="I30"/>
      <c r="J30" s="15"/>
      <c r="K30" s="15"/>
    </row>
    <row r="31" spans="1:11" x14ac:dyDescent="0.25">
      <c r="A31" s="5" t="s">
        <v>1935</v>
      </c>
      <c r="B31" s="10">
        <v>11</v>
      </c>
      <c r="C31" s="10">
        <v>11</v>
      </c>
      <c r="D31" s="10">
        <v>11</v>
      </c>
      <c r="E31" s="10">
        <v>33</v>
      </c>
      <c r="F31" s="17">
        <f>VLOOKUP(A31,'Data input'!$I:$M,5,FALSE)</f>
        <v>38</v>
      </c>
      <c r="G31" s="20">
        <f t="shared" si="0"/>
        <v>0.28947368421052633</v>
      </c>
      <c r="H31" s="20">
        <f t="shared" si="1"/>
        <v>0.86842105263157898</v>
      </c>
      <c r="I31"/>
      <c r="J31" s="15"/>
      <c r="K31" s="15"/>
    </row>
    <row r="32" spans="1:11" x14ac:dyDescent="0.25">
      <c r="A32" s="5" t="s">
        <v>1936</v>
      </c>
      <c r="B32" s="10">
        <v>5</v>
      </c>
      <c r="C32" s="10">
        <v>4</v>
      </c>
      <c r="D32" s="10">
        <v>4</v>
      </c>
      <c r="E32" s="10">
        <v>13</v>
      </c>
      <c r="F32" s="17">
        <f>VLOOKUP(A32,'Data input'!$I:$M,5,FALSE)</f>
        <v>18</v>
      </c>
      <c r="G32" s="20">
        <f t="shared" si="0"/>
        <v>0.27777777777777779</v>
      </c>
      <c r="H32" s="20">
        <f t="shared" si="1"/>
        <v>0.72222222222222221</v>
      </c>
      <c r="I32"/>
      <c r="J32" s="15"/>
      <c r="K32" s="15"/>
    </row>
    <row r="33" spans="1:11" x14ac:dyDescent="0.25">
      <c r="A33" s="5" t="s">
        <v>1937</v>
      </c>
      <c r="B33" s="10">
        <v>1</v>
      </c>
      <c r="C33" s="10">
        <v>1</v>
      </c>
      <c r="D33" s="10">
        <v>2</v>
      </c>
      <c r="E33" s="10">
        <v>4</v>
      </c>
      <c r="F33" s="17">
        <f>VLOOKUP(A33,'Data input'!$I:$M,5,FALSE)</f>
        <v>4</v>
      </c>
      <c r="G33" s="20">
        <f t="shared" si="0"/>
        <v>0.25</v>
      </c>
      <c r="H33" s="20">
        <f t="shared" si="1"/>
        <v>1</v>
      </c>
      <c r="I33"/>
      <c r="J33" s="15"/>
      <c r="K33" s="15"/>
    </row>
    <row r="34" spans="1:11" x14ac:dyDescent="0.25">
      <c r="A34" s="5" t="s">
        <v>1938</v>
      </c>
      <c r="B34" s="10">
        <v>3</v>
      </c>
      <c r="C34" s="10">
        <v>1</v>
      </c>
      <c r="D34" s="10">
        <v>2</v>
      </c>
      <c r="E34" s="10">
        <v>6</v>
      </c>
      <c r="F34" s="17">
        <f>VLOOKUP(A34,'Data input'!$I:$M,5,FALSE)</f>
        <v>7</v>
      </c>
      <c r="G34" s="20">
        <f t="shared" si="0"/>
        <v>0.42857142857142855</v>
      </c>
      <c r="H34" s="20">
        <f t="shared" si="1"/>
        <v>0.8571428571428571</v>
      </c>
      <c r="I34"/>
      <c r="J34" s="15"/>
      <c r="K34" s="15"/>
    </row>
    <row r="35" spans="1:11" x14ac:dyDescent="0.25">
      <c r="A35" s="5" t="s">
        <v>1939</v>
      </c>
      <c r="B35" s="10">
        <v>1</v>
      </c>
      <c r="C35" s="10">
        <v>2</v>
      </c>
      <c r="D35" s="10">
        <v>1</v>
      </c>
      <c r="E35" s="10">
        <v>4</v>
      </c>
      <c r="F35" s="17">
        <f>VLOOKUP(A35,'Data input'!$I:$M,5,FALSE)</f>
        <v>4</v>
      </c>
      <c r="G35" s="20">
        <f t="shared" si="0"/>
        <v>0.25</v>
      </c>
      <c r="H35" s="20">
        <f t="shared" si="1"/>
        <v>1</v>
      </c>
      <c r="I35"/>
      <c r="J35" s="15"/>
      <c r="K35" s="15"/>
    </row>
    <row r="36" spans="1:11" x14ac:dyDescent="0.25">
      <c r="A36" s="5" t="s">
        <v>1940</v>
      </c>
      <c r="B36" s="10">
        <v>3</v>
      </c>
      <c r="C36" s="10">
        <v>5</v>
      </c>
      <c r="D36" s="10">
        <v>4</v>
      </c>
      <c r="E36" s="10">
        <v>12</v>
      </c>
      <c r="F36" s="17">
        <f>VLOOKUP(A36,'Data input'!$I:$M,5,FALSE)</f>
        <v>18</v>
      </c>
      <c r="G36" s="20">
        <f t="shared" si="0"/>
        <v>0.16666666666666666</v>
      </c>
      <c r="H36" s="20">
        <f t="shared" si="1"/>
        <v>0.66666666666666663</v>
      </c>
      <c r="I36"/>
      <c r="J36" s="15"/>
      <c r="K36" s="15"/>
    </row>
    <row r="37" spans="1:11" x14ac:dyDescent="0.25">
      <c r="A37" s="5" t="s">
        <v>1941</v>
      </c>
      <c r="B37" s="10">
        <v>2</v>
      </c>
      <c r="C37" s="10">
        <v>3</v>
      </c>
      <c r="D37" s="10">
        <v>2</v>
      </c>
      <c r="E37" s="10">
        <v>7</v>
      </c>
      <c r="F37" s="17">
        <f>VLOOKUP(A37,'Data input'!$I:$M,5,FALSE)</f>
        <v>7</v>
      </c>
      <c r="G37" s="20">
        <f t="shared" si="0"/>
        <v>0.2857142857142857</v>
      </c>
      <c r="H37" s="20">
        <f t="shared" si="1"/>
        <v>1</v>
      </c>
      <c r="I37"/>
      <c r="J37" s="15"/>
      <c r="K37" s="15"/>
    </row>
    <row r="38" spans="1:11" x14ac:dyDescent="0.25">
      <c r="A38" s="5" t="s">
        <v>1942</v>
      </c>
      <c r="B38" s="10">
        <v>5</v>
      </c>
      <c r="C38" s="10">
        <v>4</v>
      </c>
      <c r="D38" s="10">
        <v>8</v>
      </c>
      <c r="E38" s="10">
        <v>17</v>
      </c>
      <c r="F38" s="17">
        <f>VLOOKUP(A38,'Data input'!$I:$M,5,FALSE)</f>
        <v>18</v>
      </c>
      <c r="G38" s="20">
        <f t="shared" si="0"/>
        <v>0.27777777777777779</v>
      </c>
      <c r="H38" s="20">
        <f t="shared" si="1"/>
        <v>0.94444444444444442</v>
      </c>
      <c r="I38"/>
      <c r="J38" s="15"/>
      <c r="K38" s="15"/>
    </row>
    <row r="39" spans="1:11" x14ac:dyDescent="0.25">
      <c r="A39" s="5" t="s">
        <v>1943</v>
      </c>
      <c r="B39" s="10"/>
      <c r="C39" s="10">
        <v>1</v>
      </c>
      <c r="D39" s="10"/>
      <c r="E39" s="10">
        <v>1</v>
      </c>
      <c r="F39" s="17">
        <f>VLOOKUP(A39,'Data input'!$I:$M,5,FALSE)</f>
        <v>5</v>
      </c>
      <c r="G39" s="20">
        <f t="shared" si="0"/>
        <v>0</v>
      </c>
      <c r="H39" s="20">
        <f t="shared" si="1"/>
        <v>0.2</v>
      </c>
      <c r="I39"/>
      <c r="J39" s="15"/>
      <c r="K39" s="15"/>
    </row>
    <row r="40" spans="1:11" x14ac:dyDescent="0.25">
      <c r="A40" s="5" t="s">
        <v>1944</v>
      </c>
      <c r="B40" s="10"/>
      <c r="C40" s="10">
        <v>1</v>
      </c>
      <c r="D40" s="10">
        <v>1</v>
      </c>
      <c r="E40" s="10">
        <v>2</v>
      </c>
      <c r="F40" s="17">
        <f>VLOOKUP(A40,'Data input'!$I:$M,5,FALSE)</f>
        <v>5</v>
      </c>
      <c r="G40" s="20">
        <f t="shared" si="0"/>
        <v>0</v>
      </c>
      <c r="H40" s="20">
        <f t="shared" si="1"/>
        <v>0.4</v>
      </c>
      <c r="I40"/>
      <c r="J40" s="15"/>
      <c r="K40" s="15"/>
    </row>
    <row r="41" spans="1:11" x14ac:dyDescent="0.25">
      <c r="A41" s="5" t="s">
        <v>1945</v>
      </c>
      <c r="B41" s="10"/>
      <c r="C41" s="10"/>
      <c r="D41" s="10">
        <v>2</v>
      </c>
      <c r="E41" s="10">
        <v>2</v>
      </c>
      <c r="F41" s="17">
        <f>VLOOKUP(A41,'Data input'!$I:$M,5,FALSE)</f>
        <v>7</v>
      </c>
      <c r="G41" s="20">
        <f t="shared" si="0"/>
        <v>0</v>
      </c>
      <c r="H41" s="20">
        <f t="shared" si="1"/>
        <v>0.2857142857142857</v>
      </c>
      <c r="I41"/>
      <c r="J41" s="15"/>
      <c r="K41" s="15"/>
    </row>
    <row r="42" spans="1:11" x14ac:dyDescent="0.25">
      <c r="A42" s="5" t="s">
        <v>1946</v>
      </c>
      <c r="B42" s="10">
        <v>2</v>
      </c>
      <c r="C42" s="10">
        <v>3</v>
      </c>
      <c r="D42" s="10">
        <v>2</v>
      </c>
      <c r="E42" s="10">
        <v>7</v>
      </c>
      <c r="F42" s="17">
        <f>VLOOKUP(A42,'Data input'!$I:$M,5,FALSE)</f>
        <v>7</v>
      </c>
      <c r="G42" s="20">
        <f t="shared" si="0"/>
        <v>0.2857142857142857</v>
      </c>
      <c r="H42" s="20">
        <f t="shared" si="1"/>
        <v>1</v>
      </c>
      <c r="I42"/>
      <c r="J42" s="15"/>
      <c r="K42" s="15"/>
    </row>
    <row r="43" spans="1:11" x14ac:dyDescent="0.25">
      <c r="A43" s="5" t="s">
        <v>1947</v>
      </c>
      <c r="B43" s="10">
        <v>1</v>
      </c>
      <c r="C43" s="10">
        <v>1</v>
      </c>
      <c r="D43" s="10">
        <v>1</v>
      </c>
      <c r="E43" s="10">
        <v>3</v>
      </c>
      <c r="F43" s="17">
        <f>VLOOKUP(A43,'Data input'!$I:$M,5,FALSE)</f>
        <v>7</v>
      </c>
      <c r="G43" s="20">
        <f t="shared" si="0"/>
        <v>0.14285714285714285</v>
      </c>
      <c r="H43" s="20">
        <f t="shared" si="1"/>
        <v>0.42857142857142855</v>
      </c>
      <c r="I43"/>
      <c r="J43" s="15"/>
      <c r="K43" s="15"/>
    </row>
    <row r="44" spans="1:11" x14ac:dyDescent="0.25">
      <c r="A44" s="5" t="s">
        <v>1948</v>
      </c>
      <c r="B44" s="10">
        <v>3</v>
      </c>
      <c r="C44" s="10"/>
      <c r="D44" s="10"/>
      <c r="E44" s="10">
        <v>3</v>
      </c>
      <c r="F44" s="17">
        <f>VLOOKUP(A44,'Data input'!$I:$M,5,FALSE)</f>
        <v>4</v>
      </c>
      <c r="G44" s="20">
        <f t="shared" si="0"/>
        <v>0.75</v>
      </c>
      <c r="H44" s="20">
        <f t="shared" si="1"/>
        <v>0.75</v>
      </c>
      <c r="I44"/>
      <c r="J44" s="15"/>
      <c r="K44" s="15"/>
    </row>
    <row r="45" spans="1:11" x14ac:dyDescent="0.25">
      <c r="A45" s="5" t="s">
        <v>1949</v>
      </c>
      <c r="B45" s="10">
        <v>2</v>
      </c>
      <c r="C45" s="10">
        <v>3</v>
      </c>
      <c r="D45" s="10"/>
      <c r="E45" s="10">
        <v>5</v>
      </c>
      <c r="F45" s="17">
        <f>VLOOKUP(A45,'Data input'!$I:$M,5,FALSE)</f>
        <v>6</v>
      </c>
      <c r="G45" s="20">
        <f t="shared" si="0"/>
        <v>0.33333333333333331</v>
      </c>
      <c r="H45" s="20">
        <f t="shared" si="1"/>
        <v>0.83333333333333337</v>
      </c>
      <c r="I45"/>
      <c r="J45" s="15"/>
      <c r="K45" s="15"/>
    </row>
    <row r="46" spans="1:11" x14ac:dyDescent="0.25">
      <c r="A46" s="5" t="s">
        <v>1950</v>
      </c>
      <c r="B46" s="10"/>
      <c r="C46" s="10">
        <v>2</v>
      </c>
      <c r="D46" s="10">
        <v>1</v>
      </c>
      <c r="E46" s="10">
        <v>3</v>
      </c>
      <c r="F46" s="17">
        <f>VLOOKUP(A46,'Data input'!$I:$M,5,FALSE)</f>
        <v>6</v>
      </c>
      <c r="G46" s="20">
        <f t="shared" si="0"/>
        <v>0</v>
      </c>
      <c r="H46" s="20">
        <f t="shared" si="1"/>
        <v>0.5</v>
      </c>
      <c r="I46"/>
      <c r="J46" s="15"/>
      <c r="K46" s="15"/>
    </row>
    <row r="47" spans="1:11" x14ac:dyDescent="0.25">
      <c r="A47" s="5" t="s">
        <v>1951</v>
      </c>
      <c r="B47" s="10">
        <v>3</v>
      </c>
      <c r="C47" s="10">
        <v>1</v>
      </c>
      <c r="D47" s="10">
        <v>3</v>
      </c>
      <c r="E47" s="10">
        <v>7</v>
      </c>
      <c r="F47" s="17">
        <f>VLOOKUP(A47,'Data input'!$I:$M,5,FALSE)</f>
        <v>13</v>
      </c>
      <c r="G47" s="20">
        <f t="shared" si="0"/>
        <v>0.23076923076923078</v>
      </c>
      <c r="H47" s="20">
        <f t="shared" si="1"/>
        <v>0.53846153846153844</v>
      </c>
      <c r="I47"/>
      <c r="J47" s="15"/>
      <c r="K47" s="15"/>
    </row>
    <row r="48" spans="1:11" x14ac:dyDescent="0.25">
      <c r="A48" s="5" t="s">
        <v>1952</v>
      </c>
      <c r="B48" s="10">
        <v>1</v>
      </c>
      <c r="C48" s="10">
        <v>2</v>
      </c>
      <c r="D48" s="10">
        <v>1</v>
      </c>
      <c r="E48" s="10">
        <v>4</v>
      </c>
      <c r="F48" s="17">
        <f>VLOOKUP(A48,'Data input'!$I:$M,5,FALSE)</f>
        <v>7</v>
      </c>
      <c r="G48" s="20">
        <f t="shared" si="0"/>
        <v>0.14285714285714285</v>
      </c>
      <c r="H48" s="20">
        <f t="shared" si="1"/>
        <v>0.5714285714285714</v>
      </c>
      <c r="I48"/>
      <c r="J48" s="15"/>
      <c r="K48" s="15"/>
    </row>
    <row r="49" spans="1:11" x14ac:dyDescent="0.25">
      <c r="A49" s="5" t="s">
        <v>1953</v>
      </c>
      <c r="B49" s="10">
        <v>1</v>
      </c>
      <c r="C49" s="10"/>
      <c r="D49" s="10">
        <v>1</v>
      </c>
      <c r="E49" s="10">
        <v>2</v>
      </c>
      <c r="F49" s="17">
        <f>VLOOKUP(A49,'Data input'!$I:$M,5,FALSE)</f>
        <v>8</v>
      </c>
      <c r="G49" s="20">
        <f t="shared" si="0"/>
        <v>0.125</v>
      </c>
      <c r="H49" s="20">
        <f t="shared" si="1"/>
        <v>0.25</v>
      </c>
      <c r="I49"/>
      <c r="J49" s="15"/>
      <c r="K49" s="15"/>
    </row>
    <row r="50" spans="1:11" x14ac:dyDescent="0.25">
      <c r="A50" s="5" t="s">
        <v>1954</v>
      </c>
      <c r="B50" s="10"/>
      <c r="C50" s="10">
        <v>4</v>
      </c>
      <c r="D50" s="10">
        <v>1</v>
      </c>
      <c r="E50" s="10">
        <v>5</v>
      </c>
      <c r="F50" s="17">
        <f>VLOOKUP(A50,'Data input'!$I:$M,5,FALSE)</f>
        <v>11</v>
      </c>
      <c r="G50" s="20">
        <f t="shared" si="0"/>
        <v>0</v>
      </c>
      <c r="H50" s="20">
        <f t="shared" si="1"/>
        <v>0.45454545454545453</v>
      </c>
      <c r="I50"/>
      <c r="J50" s="15"/>
      <c r="K50" s="15"/>
    </row>
    <row r="51" spans="1:11" x14ac:dyDescent="0.25">
      <c r="A51" s="5" t="s">
        <v>1955</v>
      </c>
      <c r="B51" s="10"/>
      <c r="C51" s="10">
        <v>1</v>
      </c>
      <c r="D51" s="10">
        <v>1</v>
      </c>
      <c r="E51" s="10">
        <v>2</v>
      </c>
      <c r="F51" s="17">
        <f>VLOOKUP(A51,'Data input'!$I:$M,5,FALSE)</f>
        <v>10</v>
      </c>
      <c r="G51" s="20">
        <f t="shared" si="0"/>
        <v>0</v>
      </c>
      <c r="H51" s="20">
        <f t="shared" si="1"/>
        <v>0.2</v>
      </c>
      <c r="I51"/>
      <c r="J51" s="15"/>
      <c r="K51" s="15"/>
    </row>
    <row r="52" spans="1:11" x14ac:dyDescent="0.25">
      <c r="A52" s="5" t="s">
        <v>1956</v>
      </c>
      <c r="B52" s="10">
        <v>4</v>
      </c>
      <c r="C52" s="10">
        <v>3</v>
      </c>
      <c r="D52" s="10">
        <v>4</v>
      </c>
      <c r="E52" s="10">
        <v>11</v>
      </c>
      <c r="F52" s="17">
        <f>VLOOKUP(A52,'Data input'!$I:$M,5,FALSE)</f>
        <v>17</v>
      </c>
      <c r="G52" s="20">
        <f t="shared" si="0"/>
        <v>0.23529411764705882</v>
      </c>
      <c r="H52" s="20">
        <f t="shared" si="1"/>
        <v>0.6470588235294118</v>
      </c>
      <c r="I52"/>
      <c r="J52" s="15"/>
      <c r="K52" s="15"/>
    </row>
    <row r="53" spans="1:11" x14ac:dyDescent="0.25">
      <c r="A53" s="5" t="s">
        <v>1957</v>
      </c>
      <c r="B53" s="10">
        <v>1</v>
      </c>
      <c r="C53" s="10"/>
      <c r="D53" s="10">
        <v>2</v>
      </c>
      <c r="E53" s="10">
        <v>3</v>
      </c>
      <c r="F53" s="17">
        <f>VLOOKUP(A53,'Data input'!$I:$M,5,FALSE)</f>
        <v>12</v>
      </c>
      <c r="G53" s="20">
        <f t="shared" si="0"/>
        <v>8.3333333333333329E-2</v>
      </c>
      <c r="H53" s="20">
        <f t="shared" si="1"/>
        <v>0.25</v>
      </c>
      <c r="I53"/>
      <c r="J53" s="15"/>
      <c r="K53" s="15"/>
    </row>
    <row r="54" spans="1:11" x14ac:dyDescent="0.25">
      <c r="A54" s="5" t="s">
        <v>1958</v>
      </c>
      <c r="B54" s="10"/>
      <c r="C54" s="10">
        <v>1</v>
      </c>
      <c r="D54" s="10"/>
      <c r="E54" s="10">
        <v>1</v>
      </c>
      <c r="F54" s="17">
        <f>VLOOKUP(A54,'Data input'!$I:$M,5,FALSE)</f>
        <v>9</v>
      </c>
      <c r="G54" s="20">
        <f t="shared" si="0"/>
        <v>0</v>
      </c>
      <c r="H54" s="20">
        <f t="shared" si="1"/>
        <v>0.1111111111111111</v>
      </c>
      <c r="I54"/>
      <c r="J54" s="15"/>
      <c r="K54" s="15"/>
    </row>
    <row r="55" spans="1:11" x14ac:dyDescent="0.25">
      <c r="A55" s="5" t="s">
        <v>1959</v>
      </c>
      <c r="B55" s="10">
        <v>2</v>
      </c>
      <c r="C55" s="10">
        <v>1</v>
      </c>
      <c r="D55" s="10">
        <v>1</v>
      </c>
      <c r="E55" s="10">
        <v>4</v>
      </c>
      <c r="F55" s="17">
        <f>VLOOKUP(A55,'Data input'!$I:$M,5,FALSE)</f>
        <v>9</v>
      </c>
      <c r="G55" s="20">
        <f t="shared" si="0"/>
        <v>0.22222222222222221</v>
      </c>
      <c r="H55" s="20">
        <f t="shared" si="1"/>
        <v>0.44444444444444442</v>
      </c>
      <c r="I55"/>
      <c r="J55" s="15"/>
      <c r="K55" s="15"/>
    </row>
    <row r="56" spans="1:11" x14ac:dyDescent="0.25">
      <c r="A56" s="5" t="s">
        <v>1960</v>
      </c>
      <c r="B56" s="10"/>
      <c r="C56" s="10">
        <v>2</v>
      </c>
      <c r="D56" s="10">
        <v>1</v>
      </c>
      <c r="E56" s="10">
        <v>3</v>
      </c>
      <c r="F56" s="17">
        <f>VLOOKUP(A56,'Data input'!$I:$M,5,FALSE)</f>
        <v>5</v>
      </c>
      <c r="G56" s="20">
        <f t="shared" si="0"/>
        <v>0</v>
      </c>
      <c r="H56" s="20">
        <f t="shared" si="1"/>
        <v>0.6</v>
      </c>
      <c r="I56"/>
      <c r="J56" s="15"/>
      <c r="K56" s="15"/>
    </row>
    <row r="57" spans="1:11" x14ac:dyDescent="0.25">
      <c r="A57" s="5" t="s">
        <v>1961</v>
      </c>
      <c r="B57" s="10">
        <v>4</v>
      </c>
      <c r="C57" s="10">
        <v>2</v>
      </c>
      <c r="D57" s="10"/>
      <c r="E57" s="10">
        <v>6</v>
      </c>
      <c r="F57" s="17">
        <f>VLOOKUP(A57,'Data input'!$I:$M,5,FALSE)</f>
        <v>6</v>
      </c>
      <c r="G57" s="20">
        <f t="shared" si="0"/>
        <v>0.66666666666666663</v>
      </c>
      <c r="H57" s="20">
        <f t="shared" si="1"/>
        <v>1</v>
      </c>
      <c r="I57"/>
      <c r="J57" s="15"/>
      <c r="K57" s="15"/>
    </row>
    <row r="58" spans="1:11" x14ac:dyDescent="0.25">
      <c r="A58" s="5" t="s">
        <v>1962</v>
      </c>
      <c r="B58" s="10"/>
      <c r="C58" s="10">
        <v>3</v>
      </c>
      <c r="D58" s="10">
        <v>2</v>
      </c>
      <c r="E58" s="10">
        <v>5</v>
      </c>
      <c r="F58" s="17">
        <f>VLOOKUP(A58,'Data input'!$I:$M,5,FALSE)</f>
        <v>12</v>
      </c>
      <c r="G58" s="20">
        <f t="shared" si="0"/>
        <v>0</v>
      </c>
      <c r="H58" s="20">
        <f t="shared" si="1"/>
        <v>0.41666666666666669</v>
      </c>
      <c r="I58"/>
      <c r="J58" s="15"/>
      <c r="K58" s="15"/>
    </row>
    <row r="59" spans="1:11" x14ac:dyDescent="0.25">
      <c r="A59" s="5" t="s">
        <v>1963</v>
      </c>
      <c r="B59" s="10">
        <v>3</v>
      </c>
      <c r="C59" s="10">
        <v>3</v>
      </c>
      <c r="D59" s="10">
        <v>2</v>
      </c>
      <c r="E59" s="10">
        <v>8</v>
      </c>
      <c r="F59" s="17">
        <f>VLOOKUP(A59,'Data input'!$I:$M,5,FALSE)</f>
        <v>17</v>
      </c>
      <c r="G59" s="20">
        <f t="shared" si="0"/>
        <v>0.17647058823529413</v>
      </c>
      <c r="H59" s="20">
        <f t="shared" si="1"/>
        <v>0.47058823529411764</v>
      </c>
      <c r="I59"/>
      <c r="J59" s="15"/>
      <c r="K59" s="15"/>
    </row>
    <row r="60" spans="1:11" x14ac:dyDescent="0.25">
      <c r="A60" s="5" t="s">
        <v>1964</v>
      </c>
      <c r="B60" s="10">
        <v>3</v>
      </c>
      <c r="C60" s="10">
        <v>2</v>
      </c>
      <c r="D60" s="10">
        <v>3</v>
      </c>
      <c r="E60" s="10">
        <v>8</v>
      </c>
      <c r="F60" s="17">
        <f>VLOOKUP(A60,'Data input'!$I:$M,5,FALSE)</f>
        <v>19</v>
      </c>
      <c r="G60" s="20">
        <f t="shared" si="0"/>
        <v>0.15789473684210525</v>
      </c>
      <c r="H60" s="20">
        <f t="shared" si="1"/>
        <v>0.42105263157894735</v>
      </c>
      <c r="I60"/>
      <c r="J60" s="15"/>
      <c r="K60" s="15"/>
    </row>
    <row r="61" spans="1:11" x14ac:dyDescent="0.25">
      <c r="A61" s="5" t="s">
        <v>1965</v>
      </c>
      <c r="B61" s="10">
        <v>1</v>
      </c>
      <c r="C61" s="10">
        <v>1</v>
      </c>
      <c r="D61" s="10"/>
      <c r="E61" s="10">
        <v>2</v>
      </c>
      <c r="F61" s="17">
        <f>VLOOKUP(A61,'Data input'!$I:$M,5,FALSE)</f>
        <v>3</v>
      </c>
      <c r="G61" s="20">
        <f t="shared" si="0"/>
        <v>0.33333333333333331</v>
      </c>
      <c r="H61" s="20">
        <f t="shared" si="1"/>
        <v>0.66666666666666663</v>
      </c>
      <c r="I61"/>
      <c r="J61" s="15"/>
      <c r="K61" s="15"/>
    </row>
    <row r="62" spans="1:11" x14ac:dyDescent="0.25">
      <c r="A62" s="5" t="s">
        <v>1966</v>
      </c>
      <c r="B62" s="10">
        <v>1</v>
      </c>
      <c r="C62" s="10">
        <v>1</v>
      </c>
      <c r="D62" s="10">
        <v>1</v>
      </c>
      <c r="E62" s="10">
        <v>3</v>
      </c>
      <c r="F62" s="17">
        <f>VLOOKUP(A62,'Data input'!$I:$M,5,FALSE)</f>
        <v>4</v>
      </c>
      <c r="G62" s="20">
        <f t="shared" si="0"/>
        <v>0.25</v>
      </c>
      <c r="H62" s="20">
        <f t="shared" si="1"/>
        <v>0.75</v>
      </c>
      <c r="I62"/>
      <c r="J62" s="15"/>
      <c r="K62" s="15"/>
    </row>
    <row r="63" spans="1:11" x14ac:dyDescent="0.25">
      <c r="A63" s="5" t="s">
        <v>1967</v>
      </c>
      <c r="B63" s="10">
        <v>1</v>
      </c>
      <c r="C63" s="10">
        <v>2</v>
      </c>
      <c r="D63" s="10"/>
      <c r="E63" s="10">
        <v>3</v>
      </c>
      <c r="F63" s="17">
        <f>VLOOKUP(A63,'Data input'!$I:$M,5,FALSE)</f>
        <v>14</v>
      </c>
      <c r="G63" s="20">
        <f t="shared" si="0"/>
        <v>7.1428571428571425E-2</v>
      </c>
      <c r="H63" s="20">
        <f t="shared" si="1"/>
        <v>0.21428571428571427</v>
      </c>
      <c r="I63"/>
      <c r="J63" s="15"/>
      <c r="K63" s="15"/>
    </row>
    <row r="64" spans="1:11" x14ac:dyDescent="0.25">
      <c r="A64" s="5" t="s">
        <v>1994</v>
      </c>
      <c r="B64" s="10">
        <v>117</v>
      </c>
      <c r="C64" s="10">
        <v>117</v>
      </c>
      <c r="D64" s="10">
        <v>109</v>
      </c>
      <c r="E64" s="10">
        <v>343</v>
      </c>
      <c r="F64" s="17"/>
      <c r="G64" s="17"/>
      <c r="H64" s="17"/>
      <c r="I64"/>
      <c r="J64" s="15"/>
      <c r="K64" s="15"/>
    </row>
    <row r="65" spans="2:9" x14ac:dyDescent="0.25">
      <c r="B65"/>
      <c r="C65"/>
      <c r="D65"/>
      <c r="E65"/>
      <c r="F65" s="17"/>
      <c r="G65" s="17"/>
      <c r="H65" s="17"/>
      <c r="I65"/>
    </row>
  </sheetData>
  <sheetProtection selectLockedCells="1" selectUnlockedCells="1"/>
  <conditionalFormatting sqref="J6:J64">
    <cfRule type="aboveAverage" dxfId="46" priority="5"/>
  </conditionalFormatting>
  <conditionalFormatting sqref="G5:G63">
    <cfRule type="aboveAverage" dxfId="45" priority="2"/>
  </conditionalFormatting>
  <conditionalFormatting sqref="H5:H63">
    <cfRule type="aboveAverage" dxfId="44" priority="1"/>
  </conditionalFormatting>
  <pageMargins left="0.7" right="0.7" top="0.75" bottom="0.75" header="0.3" footer="0.3"/>
  <pageSetup scale="73" orientation="portrait" horizontalDpi="1200" verticalDpi="120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4"/>
  <sheetViews>
    <sheetView workbookViewId="0">
      <selection activeCell="A2" sqref="A2"/>
    </sheetView>
  </sheetViews>
  <sheetFormatPr defaultRowHeight="15" x14ac:dyDescent="0.25"/>
  <cols>
    <col min="1" max="1" width="28.85546875" bestFit="1" customWidth="1"/>
    <col min="2" max="2" width="14.28515625" bestFit="1" customWidth="1"/>
    <col min="3" max="3" width="8" bestFit="1" customWidth="1"/>
    <col min="5" max="5" width="10" bestFit="1" customWidth="1"/>
  </cols>
  <sheetData>
    <row r="1" spans="1:5" ht="33.75" x14ac:dyDescent="0.5">
      <c r="A1" s="23" t="s">
        <v>2003</v>
      </c>
    </row>
    <row r="2" spans="1:5" ht="27.75" customHeight="1" x14ac:dyDescent="0.25"/>
    <row r="3" spans="1:5" x14ac:dyDescent="0.25">
      <c r="A3" s="4" t="s">
        <v>1984</v>
      </c>
      <c r="B3" s="4" t="s">
        <v>1985</v>
      </c>
    </row>
    <row r="4" spans="1:5" x14ac:dyDescent="0.25">
      <c r="A4" s="4" t="s">
        <v>1982</v>
      </c>
      <c r="B4" t="s">
        <v>1986</v>
      </c>
      <c r="C4" t="s">
        <v>1988</v>
      </c>
      <c r="D4" t="s">
        <v>1987</v>
      </c>
      <c r="E4" t="s">
        <v>1983</v>
      </c>
    </row>
    <row r="5" spans="1:5" x14ac:dyDescent="0.25">
      <c r="A5" s="5" t="s">
        <v>1519</v>
      </c>
      <c r="B5" s="1">
        <v>2</v>
      </c>
      <c r="C5" s="1"/>
      <c r="D5" s="1"/>
      <c r="E5" s="1">
        <v>2</v>
      </c>
    </row>
    <row r="6" spans="1:5" x14ac:dyDescent="0.25">
      <c r="A6" s="5" t="s">
        <v>1515</v>
      </c>
      <c r="B6" s="1">
        <v>2</v>
      </c>
      <c r="C6" s="1"/>
      <c r="D6" s="1"/>
      <c r="E6" s="1">
        <v>2</v>
      </c>
    </row>
    <row r="7" spans="1:5" x14ac:dyDescent="0.25">
      <c r="A7" s="5" t="s">
        <v>1483</v>
      </c>
      <c r="B7" s="1">
        <v>2</v>
      </c>
      <c r="C7" s="1"/>
      <c r="D7" s="1"/>
      <c r="E7" s="1">
        <v>2</v>
      </c>
    </row>
    <row r="8" spans="1:5" x14ac:dyDescent="0.25">
      <c r="A8" s="5" t="s">
        <v>1400</v>
      </c>
      <c r="B8" s="1">
        <v>2</v>
      </c>
      <c r="C8" s="1"/>
      <c r="D8" s="1"/>
      <c r="E8" s="1">
        <v>2</v>
      </c>
    </row>
    <row r="9" spans="1:5" x14ac:dyDescent="0.25">
      <c r="A9" s="5" t="s">
        <v>1418</v>
      </c>
      <c r="B9" s="1">
        <v>2</v>
      </c>
      <c r="C9" s="1"/>
      <c r="D9" s="1"/>
      <c r="E9" s="1">
        <v>2</v>
      </c>
    </row>
    <row r="10" spans="1:5" x14ac:dyDescent="0.25">
      <c r="A10" s="5" t="s">
        <v>1414</v>
      </c>
      <c r="B10" s="1">
        <v>2</v>
      </c>
      <c r="C10" s="1"/>
      <c r="D10" s="1"/>
      <c r="E10" s="1">
        <v>2</v>
      </c>
    </row>
    <row r="11" spans="1:5" x14ac:dyDescent="0.25">
      <c r="A11" s="5" t="s">
        <v>1404</v>
      </c>
      <c r="B11" s="1">
        <v>2</v>
      </c>
      <c r="C11" s="1"/>
      <c r="D11" s="1"/>
      <c r="E11" s="1">
        <v>2</v>
      </c>
    </row>
    <row r="12" spans="1:5" x14ac:dyDescent="0.25">
      <c r="A12" s="5" t="s">
        <v>1438</v>
      </c>
      <c r="B12" s="1">
        <v>2</v>
      </c>
      <c r="C12" s="1"/>
      <c r="D12" s="1"/>
      <c r="E12" s="1">
        <v>2</v>
      </c>
    </row>
    <row r="13" spans="1:5" x14ac:dyDescent="0.25">
      <c r="A13" s="5" t="s">
        <v>1412</v>
      </c>
      <c r="B13" s="1">
        <v>2</v>
      </c>
      <c r="C13" s="1"/>
      <c r="D13" s="1"/>
      <c r="E13" s="1">
        <v>2</v>
      </c>
    </row>
    <row r="14" spans="1:5" x14ac:dyDescent="0.25">
      <c r="A14" s="5" t="s">
        <v>1426</v>
      </c>
      <c r="B14" s="1">
        <v>2</v>
      </c>
      <c r="C14" s="1"/>
      <c r="D14" s="1"/>
      <c r="E14" s="1">
        <v>2</v>
      </c>
    </row>
    <row r="15" spans="1:5" x14ac:dyDescent="0.25">
      <c r="A15" s="5" t="s">
        <v>1521</v>
      </c>
      <c r="B15" s="1">
        <v>2</v>
      </c>
      <c r="C15" s="1"/>
      <c r="D15" s="1"/>
      <c r="E15" s="1">
        <v>2</v>
      </c>
    </row>
    <row r="16" spans="1:5" x14ac:dyDescent="0.25">
      <c r="A16" s="5" t="s">
        <v>1425</v>
      </c>
      <c r="B16" s="1">
        <v>2</v>
      </c>
      <c r="C16" s="1"/>
      <c r="D16" s="1"/>
      <c r="E16" s="1">
        <v>2</v>
      </c>
    </row>
    <row r="17" spans="1:5" x14ac:dyDescent="0.25">
      <c r="A17" s="5" t="s">
        <v>1484</v>
      </c>
      <c r="B17" s="1">
        <v>2</v>
      </c>
      <c r="C17" s="1"/>
      <c r="D17" s="1"/>
      <c r="E17" s="1">
        <v>2</v>
      </c>
    </row>
    <row r="18" spans="1:5" x14ac:dyDescent="0.25">
      <c r="A18" s="5" t="s">
        <v>1496</v>
      </c>
      <c r="B18" s="1">
        <v>2</v>
      </c>
      <c r="C18" s="1"/>
      <c r="D18" s="1"/>
      <c r="E18" s="1">
        <v>2</v>
      </c>
    </row>
    <row r="19" spans="1:5" x14ac:dyDescent="0.25">
      <c r="A19" s="5" t="s">
        <v>1467</v>
      </c>
      <c r="B19" s="1">
        <v>1</v>
      </c>
      <c r="C19" s="1"/>
      <c r="D19" s="1"/>
      <c r="E19" s="1">
        <v>1</v>
      </c>
    </row>
    <row r="20" spans="1:5" x14ac:dyDescent="0.25">
      <c r="A20" s="5" t="s">
        <v>1427</v>
      </c>
      <c r="B20" s="1">
        <v>1</v>
      </c>
      <c r="C20" s="1"/>
      <c r="D20" s="1"/>
      <c r="E20" s="1">
        <v>1</v>
      </c>
    </row>
    <row r="21" spans="1:5" x14ac:dyDescent="0.25">
      <c r="A21" s="5" t="s">
        <v>1469</v>
      </c>
      <c r="B21" s="1">
        <v>1</v>
      </c>
      <c r="C21" s="1"/>
      <c r="D21" s="1"/>
      <c r="E21" s="1">
        <v>1</v>
      </c>
    </row>
    <row r="22" spans="1:5" x14ac:dyDescent="0.25">
      <c r="A22" s="5" t="s">
        <v>1476</v>
      </c>
      <c r="B22" s="1">
        <v>1</v>
      </c>
      <c r="C22" s="1"/>
      <c r="D22" s="1">
        <v>1</v>
      </c>
      <c r="E22" s="1">
        <v>2</v>
      </c>
    </row>
    <row r="23" spans="1:5" x14ac:dyDescent="0.25">
      <c r="A23" s="5" t="s">
        <v>1518</v>
      </c>
      <c r="B23" s="1">
        <v>1</v>
      </c>
      <c r="C23" s="1"/>
      <c r="D23" s="1"/>
      <c r="E23" s="1">
        <v>1</v>
      </c>
    </row>
    <row r="24" spans="1:5" x14ac:dyDescent="0.25">
      <c r="A24" s="5" t="s">
        <v>1423</v>
      </c>
      <c r="B24" s="1">
        <v>1</v>
      </c>
      <c r="C24" s="1"/>
      <c r="D24" s="1">
        <v>1</v>
      </c>
      <c r="E24" s="1">
        <v>2</v>
      </c>
    </row>
    <row r="25" spans="1:5" x14ac:dyDescent="0.25">
      <c r="A25" s="5" t="s">
        <v>1472</v>
      </c>
      <c r="B25" s="1">
        <v>1</v>
      </c>
      <c r="C25" s="1"/>
      <c r="D25" s="1"/>
      <c r="E25" s="1">
        <v>1</v>
      </c>
    </row>
    <row r="26" spans="1:5" x14ac:dyDescent="0.25">
      <c r="A26" s="5" t="s">
        <v>1486</v>
      </c>
      <c r="B26" s="1">
        <v>1</v>
      </c>
      <c r="C26" s="1"/>
      <c r="D26" s="1"/>
      <c r="E26" s="1">
        <v>1</v>
      </c>
    </row>
    <row r="27" spans="1:5" x14ac:dyDescent="0.25">
      <c r="A27" s="5" t="s">
        <v>1510</v>
      </c>
      <c r="B27" s="1">
        <v>1</v>
      </c>
      <c r="C27" s="1">
        <v>1</v>
      </c>
      <c r="D27" s="1"/>
      <c r="E27" s="1">
        <v>2</v>
      </c>
    </row>
    <row r="28" spans="1:5" x14ac:dyDescent="0.25">
      <c r="A28" s="5" t="s">
        <v>1482</v>
      </c>
      <c r="B28" s="1">
        <v>1</v>
      </c>
      <c r="C28" s="1"/>
      <c r="D28" s="1">
        <v>1</v>
      </c>
      <c r="E28" s="1">
        <v>2</v>
      </c>
    </row>
    <row r="29" spans="1:5" x14ac:dyDescent="0.25">
      <c r="A29" s="5" t="s">
        <v>1485</v>
      </c>
      <c r="B29" s="1">
        <v>1</v>
      </c>
      <c r="C29" s="1"/>
      <c r="D29" s="1"/>
      <c r="E29" s="1">
        <v>1</v>
      </c>
    </row>
    <row r="30" spans="1:5" x14ac:dyDescent="0.25">
      <c r="A30" s="5" t="s">
        <v>1463</v>
      </c>
      <c r="B30" s="1">
        <v>1</v>
      </c>
      <c r="C30" s="1">
        <v>1</v>
      </c>
      <c r="D30" s="1"/>
      <c r="E30" s="1">
        <v>2</v>
      </c>
    </row>
    <row r="31" spans="1:5" x14ac:dyDescent="0.25">
      <c r="A31" s="5" t="s">
        <v>1523</v>
      </c>
      <c r="B31" s="1">
        <v>1</v>
      </c>
      <c r="C31" s="1"/>
      <c r="D31" s="1"/>
      <c r="E31" s="1">
        <v>1</v>
      </c>
    </row>
    <row r="32" spans="1:5" x14ac:dyDescent="0.25">
      <c r="A32" s="5" t="s">
        <v>1492</v>
      </c>
      <c r="B32" s="1">
        <v>1</v>
      </c>
      <c r="C32" s="1"/>
      <c r="D32" s="1">
        <v>1</v>
      </c>
      <c r="E32" s="1">
        <v>2</v>
      </c>
    </row>
    <row r="33" spans="1:5" x14ac:dyDescent="0.25">
      <c r="A33" s="5" t="s">
        <v>1431</v>
      </c>
      <c r="B33" s="1">
        <v>1</v>
      </c>
      <c r="C33" s="1"/>
      <c r="D33" s="1"/>
      <c r="E33" s="1">
        <v>1</v>
      </c>
    </row>
    <row r="34" spans="1:5" x14ac:dyDescent="0.25">
      <c r="A34" s="5" t="s">
        <v>1507</v>
      </c>
      <c r="B34" s="1">
        <v>1</v>
      </c>
      <c r="C34" s="1"/>
      <c r="D34" s="1"/>
      <c r="E34" s="1">
        <v>1</v>
      </c>
    </row>
    <row r="35" spans="1:5" x14ac:dyDescent="0.25">
      <c r="A35" s="5" t="s">
        <v>1410</v>
      </c>
      <c r="B35" s="1">
        <v>1</v>
      </c>
      <c r="C35" s="1">
        <v>1</v>
      </c>
      <c r="D35" s="1"/>
      <c r="E35" s="1">
        <v>2</v>
      </c>
    </row>
    <row r="36" spans="1:5" x14ac:dyDescent="0.25">
      <c r="A36" s="5" t="s">
        <v>1462</v>
      </c>
      <c r="B36" s="1">
        <v>1</v>
      </c>
      <c r="C36" s="1"/>
      <c r="D36" s="1"/>
      <c r="E36" s="1">
        <v>1</v>
      </c>
    </row>
    <row r="37" spans="1:5" x14ac:dyDescent="0.25">
      <c r="A37" s="5" t="s">
        <v>1437</v>
      </c>
      <c r="B37" s="1">
        <v>1</v>
      </c>
      <c r="C37" s="1"/>
      <c r="D37" s="1"/>
      <c r="E37" s="1">
        <v>1</v>
      </c>
    </row>
    <row r="38" spans="1:5" x14ac:dyDescent="0.25">
      <c r="A38" s="5" t="s">
        <v>1480</v>
      </c>
      <c r="B38" s="1">
        <v>1</v>
      </c>
      <c r="C38" s="1"/>
      <c r="D38" s="1"/>
      <c r="E38" s="1">
        <v>1</v>
      </c>
    </row>
    <row r="39" spans="1:5" x14ac:dyDescent="0.25">
      <c r="A39" s="5" t="s">
        <v>1511</v>
      </c>
      <c r="B39" s="1">
        <v>1</v>
      </c>
      <c r="C39" s="1"/>
      <c r="D39" s="1"/>
      <c r="E39" s="1">
        <v>1</v>
      </c>
    </row>
    <row r="40" spans="1:5" x14ac:dyDescent="0.25">
      <c r="A40" s="5" t="s">
        <v>1475</v>
      </c>
      <c r="B40" s="1">
        <v>1</v>
      </c>
      <c r="C40" s="1"/>
      <c r="D40" s="1"/>
      <c r="E40" s="1">
        <v>1</v>
      </c>
    </row>
    <row r="41" spans="1:5" x14ac:dyDescent="0.25">
      <c r="A41" s="5" t="s">
        <v>1502</v>
      </c>
      <c r="B41" s="1">
        <v>1</v>
      </c>
      <c r="C41" s="1"/>
      <c r="D41" s="1"/>
      <c r="E41" s="1">
        <v>1</v>
      </c>
    </row>
    <row r="42" spans="1:5" x14ac:dyDescent="0.25">
      <c r="A42" s="5" t="s">
        <v>1487</v>
      </c>
      <c r="B42" s="1">
        <v>1</v>
      </c>
      <c r="C42" s="1"/>
      <c r="D42" s="1"/>
      <c r="E42" s="1">
        <v>1</v>
      </c>
    </row>
    <row r="43" spans="1:5" x14ac:dyDescent="0.25">
      <c r="A43" s="5" t="s">
        <v>1514</v>
      </c>
      <c r="B43" s="1">
        <v>1</v>
      </c>
      <c r="C43" s="1"/>
      <c r="D43" s="1">
        <v>1</v>
      </c>
      <c r="E43" s="1">
        <v>2</v>
      </c>
    </row>
    <row r="44" spans="1:5" x14ac:dyDescent="0.25">
      <c r="A44" s="5" t="s">
        <v>1501</v>
      </c>
      <c r="B44" s="1">
        <v>1</v>
      </c>
      <c r="C44" s="1"/>
      <c r="D44" s="1"/>
      <c r="E44" s="1">
        <v>1</v>
      </c>
    </row>
    <row r="45" spans="1:5" x14ac:dyDescent="0.25">
      <c r="A45" s="5" t="s">
        <v>1525</v>
      </c>
      <c r="B45" s="1">
        <v>1</v>
      </c>
      <c r="C45" s="1"/>
      <c r="D45" s="1"/>
      <c r="E45" s="1">
        <v>1</v>
      </c>
    </row>
    <row r="46" spans="1:5" x14ac:dyDescent="0.25">
      <c r="A46" s="5" t="s">
        <v>1446</v>
      </c>
      <c r="B46" s="1">
        <v>1</v>
      </c>
      <c r="C46" s="1"/>
      <c r="D46" s="1"/>
      <c r="E46" s="1">
        <v>1</v>
      </c>
    </row>
    <row r="47" spans="1:5" x14ac:dyDescent="0.25">
      <c r="A47" s="5" t="s">
        <v>1468</v>
      </c>
      <c r="B47" s="1">
        <v>1</v>
      </c>
      <c r="C47" s="1"/>
      <c r="D47" s="1"/>
      <c r="E47" s="1">
        <v>1</v>
      </c>
    </row>
    <row r="48" spans="1:5" x14ac:dyDescent="0.25">
      <c r="A48" s="5" t="s">
        <v>1522</v>
      </c>
      <c r="B48" s="1">
        <v>1</v>
      </c>
      <c r="C48" s="1">
        <v>1</v>
      </c>
      <c r="D48" s="1"/>
      <c r="E48" s="1">
        <v>2</v>
      </c>
    </row>
    <row r="49" spans="1:5" x14ac:dyDescent="0.25">
      <c r="A49" s="5" t="s">
        <v>1508</v>
      </c>
      <c r="B49" s="1">
        <v>1</v>
      </c>
      <c r="C49" s="1">
        <v>1</v>
      </c>
      <c r="D49" s="1"/>
      <c r="E49" s="1">
        <v>2</v>
      </c>
    </row>
    <row r="50" spans="1:5" x14ac:dyDescent="0.25">
      <c r="A50" s="5" t="s">
        <v>1494</v>
      </c>
      <c r="B50" s="1">
        <v>1</v>
      </c>
      <c r="C50" s="1">
        <v>1</v>
      </c>
      <c r="D50" s="1"/>
      <c r="E50" s="1">
        <v>2</v>
      </c>
    </row>
    <row r="51" spans="1:5" x14ac:dyDescent="0.25">
      <c r="A51" s="5" t="s">
        <v>1534</v>
      </c>
      <c r="B51" s="1">
        <v>1</v>
      </c>
      <c r="C51" s="1"/>
      <c r="D51" s="1"/>
      <c r="E51" s="1">
        <v>1</v>
      </c>
    </row>
    <row r="52" spans="1:5" x14ac:dyDescent="0.25">
      <c r="A52" s="5" t="s">
        <v>1450</v>
      </c>
      <c r="B52" s="1">
        <v>1</v>
      </c>
      <c r="C52" s="1"/>
      <c r="D52" s="1"/>
      <c r="E52" s="1">
        <v>1</v>
      </c>
    </row>
    <row r="53" spans="1:5" x14ac:dyDescent="0.25">
      <c r="A53" s="5" t="s">
        <v>1429</v>
      </c>
      <c r="B53" s="1">
        <v>1</v>
      </c>
      <c r="C53" s="1">
        <v>1</v>
      </c>
      <c r="D53" s="1"/>
      <c r="E53" s="1">
        <v>2</v>
      </c>
    </row>
    <row r="54" spans="1:5" x14ac:dyDescent="0.25">
      <c r="A54" s="5" t="s">
        <v>1408</v>
      </c>
      <c r="B54" s="1">
        <v>1</v>
      </c>
      <c r="C54" s="1"/>
      <c r="D54" s="1"/>
      <c r="E54" s="1">
        <v>1</v>
      </c>
    </row>
    <row r="55" spans="1:5" x14ac:dyDescent="0.25">
      <c r="A55" s="5" t="s">
        <v>1530</v>
      </c>
      <c r="B55" s="1">
        <v>1</v>
      </c>
      <c r="C55" s="1"/>
      <c r="D55" s="1"/>
      <c r="E55" s="1">
        <v>1</v>
      </c>
    </row>
    <row r="56" spans="1:5" x14ac:dyDescent="0.25">
      <c r="A56" s="5" t="s">
        <v>1419</v>
      </c>
      <c r="B56" s="1">
        <v>1</v>
      </c>
      <c r="C56" s="1"/>
      <c r="D56" s="1"/>
      <c r="E56" s="1">
        <v>1</v>
      </c>
    </row>
    <row r="57" spans="1:5" x14ac:dyDescent="0.25">
      <c r="A57" s="5" t="s">
        <v>1528</v>
      </c>
      <c r="B57" s="1">
        <v>1</v>
      </c>
      <c r="C57" s="1"/>
      <c r="D57" s="1">
        <v>1</v>
      </c>
      <c r="E57" s="1">
        <v>2</v>
      </c>
    </row>
    <row r="58" spans="1:5" x14ac:dyDescent="0.25">
      <c r="A58" s="5" t="s">
        <v>1533</v>
      </c>
      <c r="B58" s="1">
        <v>1</v>
      </c>
      <c r="C58" s="1">
        <v>1</v>
      </c>
      <c r="D58" s="1"/>
      <c r="E58" s="1">
        <v>2</v>
      </c>
    </row>
    <row r="59" spans="1:5" x14ac:dyDescent="0.25">
      <c r="A59" s="5" t="s">
        <v>1451</v>
      </c>
      <c r="B59" s="1">
        <v>1</v>
      </c>
      <c r="C59" s="1"/>
      <c r="D59" s="1"/>
      <c r="E59" s="1">
        <v>1</v>
      </c>
    </row>
    <row r="60" spans="1:5" x14ac:dyDescent="0.25">
      <c r="A60" s="5" t="s">
        <v>1465</v>
      </c>
      <c r="B60" s="1">
        <v>1</v>
      </c>
      <c r="C60" s="1"/>
      <c r="D60" s="1"/>
      <c r="E60" s="1">
        <v>1</v>
      </c>
    </row>
    <row r="61" spans="1:5" x14ac:dyDescent="0.25">
      <c r="A61" s="5" t="s">
        <v>1464</v>
      </c>
      <c r="B61" s="1">
        <v>1</v>
      </c>
      <c r="C61" s="1"/>
      <c r="D61" s="1"/>
      <c r="E61" s="1">
        <v>1</v>
      </c>
    </row>
    <row r="62" spans="1:5" x14ac:dyDescent="0.25">
      <c r="A62" s="5" t="s">
        <v>1506</v>
      </c>
      <c r="B62" s="1">
        <v>1</v>
      </c>
      <c r="C62" s="1"/>
      <c r="D62" s="1"/>
      <c r="E62" s="1">
        <v>1</v>
      </c>
    </row>
    <row r="63" spans="1:5" x14ac:dyDescent="0.25">
      <c r="A63" s="5" t="s">
        <v>1513</v>
      </c>
      <c r="B63" s="1">
        <v>1</v>
      </c>
      <c r="C63" s="1"/>
      <c r="D63" s="1">
        <v>1</v>
      </c>
      <c r="E63" s="1">
        <v>2</v>
      </c>
    </row>
    <row r="64" spans="1:5" x14ac:dyDescent="0.25">
      <c r="A64" s="5" t="s">
        <v>1396</v>
      </c>
      <c r="B64" s="1">
        <v>1</v>
      </c>
      <c r="C64" s="1"/>
      <c r="D64" s="1"/>
      <c r="E64" s="1">
        <v>1</v>
      </c>
    </row>
    <row r="65" spans="1:5" x14ac:dyDescent="0.25">
      <c r="A65" s="5" t="s">
        <v>1402</v>
      </c>
      <c r="B65" s="1">
        <v>1</v>
      </c>
      <c r="C65" s="1"/>
      <c r="D65" s="1"/>
      <c r="E65" s="1">
        <v>1</v>
      </c>
    </row>
    <row r="66" spans="1:5" x14ac:dyDescent="0.25">
      <c r="A66" s="5" t="s">
        <v>1500</v>
      </c>
      <c r="B66" s="1">
        <v>1</v>
      </c>
      <c r="C66" s="1"/>
      <c r="D66" s="1"/>
      <c r="E66" s="1">
        <v>1</v>
      </c>
    </row>
    <row r="67" spans="1:5" x14ac:dyDescent="0.25">
      <c r="A67" s="5" t="s">
        <v>1406</v>
      </c>
      <c r="B67" s="1">
        <v>1</v>
      </c>
      <c r="C67" s="1"/>
      <c r="D67" s="1"/>
      <c r="E67" s="1">
        <v>1</v>
      </c>
    </row>
    <row r="68" spans="1:5" x14ac:dyDescent="0.25">
      <c r="A68" s="5" t="s">
        <v>1470</v>
      </c>
      <c r="B68" s="1">
        <v>1</v>
      </c>
      <c r="C68" s="1"/>
      <c r="D68" s="1"/>
      <c r="E68" s="1">
        <v>1</v>
      </c>
    </row>
    <row r="69" spans="1:5" x14ac:dyDescent="0.25">
      <c r="A69" s="5" t="s">
        <v>1504</v>
      </c>
      <c r="B69" s="1">
        <v>1</v>
      </c>
      <c r="C69" s="1"/>
      <c r="D69" s="1"/>
      <c r="E69" s="1">
        <v>1</v>
      </c>
    </row>
    <row r="70" spans="1:5" x14ac:dyDescent="0.25">
      <c r="A70" s="5" t="s">
        <v>1512</v>
      </c>
      <c r="B70" s="1">
        <v>1</v>
      </c>
      <c r="C70" s="1">
        <v>1</v>
      </c>
      <c r="D70" s="1"/>
      <c r="E70" s="1">
        <v>2</v>
      </c>
    </row>
    <row r="71" spans="1:5" x14ac:dyDescent="0.25">
      <c r="A71" s="5" t="s">
        <v>1490</v>
      </c>
      <c r="B71" s="1">
        <v>1</v>
      </c>
      <c r="C71" s="1">
        <v>1</v>
      </c>
      <c r="D71" s="1"/>
      <c r="E71" s="1">
        <v>2</v>
      </c>
    </row>
    <row r="72" spans="1:5" x14ac:dyDescent="0.25">
      <c r="A72" s="5" t="s">
        <v>1531</v>
      </c>
      <c r="B72" s="1">
        <v>1</v>
      </c>
      <c r="C72" s="1"/>
      <c r="D72" s="1"/>
      <c r="E72" s="1">
        <v>1</v>
      </c>
    </row>
    <row r="73" spans="1:5" x14ac:dyDescent="0.25">
      <c r="A73" s="5" t="s">
        <v>1435</v>
      </c>
      <c r="B73" s="1">
        <v>1</v>
      </c>
      <c r="C73" s="1"/>
      <c r="D73" s="1">
        <v>1</v>
      </c>
      <c r="E73" s="1">
        <v>2</v>
      </c>
    </row>
    <row r="74" spans="1:5" x14ac:dyDescent="0.25">
      <c r="A74" s="5" t="s">
        <v>1489</v>
      </c>
      <c r="B74" s="1">
        <v>1</v>
      </c>
      <c r="C74" s="1"/>
      <c r="D74" s="1"/>
      <c r="E74" s="1">
        <v>1</v>
      </c>
    </row>
    <row r="75" spans="1:5" x14ac:dyDescent="0.25">
      <c r="A75" s="5" t="s">
        <v>1509</v>
      </c>
      <c r="B75" s="1">
        <v>1</v>
      </c>
      <c r="C75" s="1"/>
      <c r="D75" s="1">
        <v>1</v>
      </c>
      <c r="E75" s="1">
        <v>2</v>
      </c>
    </row>
    <row r="76" spans="1:5" x14ac:dyDescent="0.25">
      <c r="A76" s="5" t="s">
        <v>1478</v>
      </c>
      <c r="B76" s="1">
        <v>1</v>
      </c>
      <c r="C76" s="1"/>
      <c r="D76" s="1"/>
      <c r="E76" s="1">
        <v>1</v>
      </c>
    </row>
    <row r="77" spans="1:5" x14ac:dyDescent="0.25">
      <c r="A77" s="5" t="s">
        <v>1441</v>
      </c>
      <c r="B77" s="1">
        <v>1</v>
      </c>
      <c r="C77" s="1"/>
      <c r="D77" s="1">
        <v>1</v>
      </c>
      <c r="E77" s="1">
        <v>2</v>
      </c>
    </row>
    <row r="78" spans="1:5" x14ac:dyDescent="0.25">
      <c r="A78" s="5" t="s">
        <v>1443</v>
      </c>
      <c r="B78" s="1">
        <v>1</v>
      </c>
      <c r="C78" s="1"/>
      <c r="D78" s="1">
        <v>1</v>
      </c>
      <c r="E78" s="1">
        <v>2</v>
      </c>
    </row>
    <row r="79" spans="1:5" x14ac:dyDescent="0.25">
      <c r="A79" s="5" t="s">
        <v>1517</v>
      </c>
      <c r="B79" s="1">
        <v>1</v>
      </c>
      <c r="C79" s="1"/>
      <c r="D79" s="1"/>
      <c r="E79" s="1">
        <v>1</v>
      </c>
    </row>
    <row r="80" spans="1:5" x14ac:dyDescent="0.25">
      <c r="A80" s="5" t="s">
        <v>1440</v>
      </c>
      <c r="B80" s="1">
        <v>1</v>
      </c>
      <c r="C80" s="1"/>
      <c r="D80" s="1">
        <v>1</v>
      </c>
      <c r="E80" s="1">
        <v>2</v>
      </c>
    </row>
    <row r="81" spans="1:5" x14ac:dyDescent="0.25">
      <c r="A81" s="5" t="s">
        <v>1520</v>
      </c>
      <c r="B81" s="1">
        <v>1</v>
      </c>
      <c r="C81" s="1"/>
      <c r="D81" s="1"/>
      <c r="E81" s="1">
        <v>1</v>
      </c>
    </row>
    <row r="82" spans="1:5" x14ac:dyDescent="0.25">
      <c r="A82" s="5" t="s">
        <v>1421</v>
      </c>
      <c r="B82" s="1">
        <v>1</v>
      </c>
      <c r="C82" s="1"/>
      <c r="D82" s="1"/>
      <c r="E82" s="1">
        <v>1</v>
      </c>
    </row>
    <row r="83" spans="1:5" x14ac:dyDescent="0.25">
      <c r="A83" s="5" t="s">
        <v>1444</v>
      </c>
      <c r="B83" s="1">
        <v>1</v>
      </c>
      <c r="C83" s="1">
        <v>1</v>
      </c>
      <c r="D83" s="1"/>
      <c r="E83" s="1">
        <v>2</v>
      </c>
    </row>
    <row r="84" spans="1:5" x14ac:dyDescent="0.25">
      <c r="A84" s="5" t="s">
        <v>1479</v>
      </c>
      <c r="B84" s="1">
        <v>1</v>
      </c>
      <c r="C84" s="1"/>
      <c r="D84" s="1"/>
      <c r="E84" s="1">
        <v>1</v>
      </c>
    </row>
    <row r="85" spans="1:5" x14ac:dyDescent="0.25">
      <c r="A85" s="5" t="s">
        <v>1539</v>
      </c>
      <c r="B85" s="1">
        <v>1</v>
      </c>
      <c r="C85" s="1"/>
      <c r="D85" s="1">
        <v>1</v>
      </c>
      <c r="E85" s="1">
        <v>2</v>
      </c>
    </row>
    <row r="86" spans="1:5" x14ac:dyDescent="0.25">
      <c r="A86" s="5" t="s">
        <v>1452</v>
      </c>
      <c r="B86" s="1">
        <v>1</v>
      </c>
      <c r="C86" s="1"/>
      <c r="D86" s="1"/>
      <c r="E86" s="1">
        <v>1</v>
      </c>
    </row>
    <row r="87" spans="1:5" x14ac:dyDescent="0.25">
      <c r="A87" s="5" t="s">
        <v>1535</v>
      </c>
      <c r="B87" s="1">
        <v>1</v>
      </c>
      <c r="C87" s="1"/>
      <c r="D87" s="1"/>
      <c r="E87" s="1">
        <v>1</v>
      </c>
    </row>
    <row r="88" spans="1:5" x14ac:dyDescent="0.25">
      <c r="A88" s="5" t="s">
        <v>1416</v>
      </c>
      <c r="B88" s="1">
        <v>1</v>
      </c>
      <c r="C88" s="1">
        <v>1</v>
      </c>
      <c r="D88" s="1"/>
      <c r="E88" s="1">
        <v>2</v>
      </c>
    </row>
    <row r="89" spans="1:5" x14ac:dyDescent="0.25">
      <c r="A89" s="5" t="s">
        <v>1457</v>
      </c>
      <c r="B89" s="1">
        <v>1</v>
      </c>
      <c r="C89" s="1"/>
      <c r="D89" s="1"/>
      <c r="E89" s="1">
        <v>1</v>
      </c>
    </row>
    <row r="90" spans="1:5" x14ac:dyDescent="0.25">
      <c r="A90" s="5" t="s">
        <v>1428</v>
      </c>
      <c r="B90" s="1">
        <v>1</v>
      </c>
      <c r="C90" s="1"/>
      <c r="D90" s="1"/>
      <c r="E90" s="1">
        <v>1</v>
      </c>
    </row>
    <row r="91" spans="1:5" x14ac:dyDescent="0.25">
      <c r="A91" s="5" t="s">
        <v>1526</v>
      </c>
      <c r="B91" s="1">
        <v>1</v>
      </c>
      <c r="C91" s="1"/>
      <c r="D91" s="1"/>
      <c r="E91" s="1">
        <v>1</v>
      </c>
    </row>
    <row r="92" spans="1:5" x14ac:dyDescent="0.25">
      <c r="A92" s="5" t="s">
        <v>1398</v>
      </c>
      <c r="B92" s="1">
        <v>1</v>
      </c>
      <c r="C92" s="1"/>
      <c r="D92" s="1">
        <v>1</v>
      </c>
      <c r="E92" s="1">
        <v>2</v>
      </c>
    </row>
    <row r="93" spans="1:5" x14ac:dyDescent="0.25">
      <c r="A93" s="5" t="s">
        <v>1394</v>
      </c>
      <c r="B93" s="1">
        <v>1</v>
      </c>
      <c r="C93" s="1">
        <v>1</v>
      </c>
      <c r="D93" s="1"/>
      <c r="E93" s="1">
        <v>2</v>
      </c>
    </row>
    <row r="94" spans="1:5" x14ac:dyDescent="0.25">
      <c r="A94" s="5" t="s">
        <v>1498</v>
      </c>
      <c r="B94" s="1">
        <v>1</v>
      </c>
      <c r="C94" s="1"/>
      <c r="D94" s="1"/>
      <c r="E94" s="1">
        <v>1</v>
      </c>
    </row>
    <row r="95" spans="1:5" x14ac:dyDescent="0.25">
      <c r="A95" s="5" t="s">
        <v>1453</v>
      </c>
      <c r="B95" s="1">
        <v>1</v>
      </c>
      <c r="C95" s="1"/>
      <c r="D95" s="1"/>
      <c r="E95" s="1">
        <v>1</v>
      </c>
    </row>
    <row r="96" spans="1:5" x14ac:dyDescent="0.25">
      <c r="A96" s="5" t="s">
        <v>1538</v>
      </c>
      <c r="B96" s="1">
        <v>1</v>
      </c>
      <c r="C96" s="1"/>
      <c r="D96" s="1">
        <v>2</v>
      </c>
      <c r="E96" s="1">
        <v>3</v>
      </c>
    </row>
    <row r="97" spans="1:5" x14ac:dyDescent="0.25">
      <c r="A97" s="5" t="s">
        <v>1455</v>
      </c>
      <c r="B97" s="1">
        <v>1</v>
      </c>
      <c r="C97" s="1"/>
      <c r="D97" s="1"/>
      <c r="E97" s="1">
        <v>1</v>
      </c>
    </row>
    <row r="98" spans="1:5" x14ac:dyDescent="0.25">
      <c r="A98" s="5" t="s">
        <v>1448</v>
      </c>
      <c r="B98" s="1">
        <v>1</v>
      </c>
      <c r="C98" s="1"/>
      <c r="D98" s="1"/>
      <c r="E98" s="1">
        <v>1</v>
      </c>
    </row>
    <row r="99" spans="1:5" x14ac:dyDescent="0.25">
      <c r="A99" s="5" t="s">
        <v>1473</v>
      </c>
      <c r="B99" s="1">
        <v>1</v>
      </c>
      <c r="C99" s="1"/>
      <c r="D99" s="1"/>
      <c r="E99" s="1">
        <v>1</v>
      </c>
    </row>
    <row r="100" spans="1:5" x14ac:dyDescent="0.25">
      <c r="A100" s="5" t="s">
        <v>1495</v>
      </c>
      <c r="B100" s="1">
        <v>1</v>
      </c>
      <c r="C100" s="1"/>
      <c r="D100" s="1"/>
      <c r="E100" s="1">
        <v>1</v>
      </c>
    </row>
    <row r="101" spans="1:5" x14ac:dyDescent="0.25">
      <c r="A101" s="5" t="s">
        <v>1477</v>
      </c>
      <c r="B101" s="1">
        <v>1</v>
      </c>
      <c r="C101" s="1"/>
      <c r="D101" s="1"/>
      <c r="E101" s="1">
        <v>1</v>
      </c>
    </row>
    <row r="102" spans="1:5" x14ac:dyDescent="0.25">
      <c r="A102" s="5" t="s">
        <v>1516</v>
      </c>
      <c r="B102" s="1">
        <v>1</v>
      </c>
      <c r="C102" s="1">
        <v>1</v>
      </c>
      <c r="D102" s="1"/>
      <c r="E102" s="1">
        <v>2</v>
      </c>
    </row>
    <row r="103" spans="1:5" x14ac:dyDescent="0.25">
      <c r="A103" s="5" t="s">
        <v>1744</v>
      </c>
      <c r="B103" s="1">
        <v>1</v>
      </c>
      <c r="C103" s="1"/>
      <c r="D103" s="1"/>
      <c r="E103" s="1">
        <v>1</v>
      </c>
    </row>
    <row r="104" spans="1:5" x14ac:dyDescent="0.25">
      <c r="A104" s="5" t="s">
        <v>1459</v>
      </c>
      <c r="B104" s="1">
        <v>1</v>
      </c>
      <c r="C104" s="1"/>
      <c r="D104" s="1"/>
      <c r="E104" s="1">
        <v>1</v>
      </c>
    </row>
    <row r="105" spans="1:5" x14ac:dyDescent="0.25">
      <c r="A105" s="5" t="s">
        <v>1433</v>
      </c>
      <c r="B105" s="1">
        <v>1</v>
      </c>
      <c r="C105" s="1"/>
      <c r="D105" s="1"/>
      <c r="E105" s="1">
        <v>1</v>
      </c>
    </row>
    <row r="106" spans="1:5" x14ac:dyDescent="0.25">
      <c r="A106" s="5" t="s">
        <v>1461</v>
      </c>
      <c r="B106" s="1">
        <v>1</v>
      </c>
      <c r="C106" s="1"/>
      <c r="D106" s="1"/>
      <c r="E106" s="1">
        <v>1</v>
      </c>
    </row>
    <row r="107" spans="1:5" x14ac:dyDescent="0.25">
      <c r="A107" s="5" t="s">
        <v>1499</v>
      </c>
      <c r="B107" s="1">
        <v>1</v>
      </c>
      <c r="C107" s="1"/>
      <c r="D107" s="1"/>
      <c r="E107" s="1">
        <v>1</v>
      </c>
    </row>
    <row r="108" spans="1:5" x14ac:dyDescent="0.25">
      <c r="A108" s="5" t="s">
        <v>1635</v>
      </c>
      <c r="B108" s="1"/>
      <c r="C108" s="1">
        <v>1</v>
      </c>
      <c r="D108" s="1">
        <v>1</v>
      </c>
      <c r="E108" s="1">
        <v>2</v>
      </c>
    </row>
    <row r="109" spans="1:5" x14ac:dyDescent="0.25">
      <c r="A109" s="5" t="s">
        <v>1698</v>
      </c>
      <c r="B109" s="1"/>
      <c r="C109" s="1"/>
      <c r="D109" s="1">
        <v>1</v>
      </c>
      <c r="E109" s="1">
        <v>1</v>
      </c>
    </row>
    <row r="110" spans="1:5" x14ac:dyDescent="0.25">
      <c r="A110" s="5" t="s">
        <v>1560</v>
      </c>
      <c r="B110" s="1"/>
      <c r="C110" s="1">
        <v>1</v>
      </c>
      <c r="D110" s="1"/>
      <c r="E110" s="1">
        <v>1</v>
      </c>
    </row>
    <row r="111" spans="1:5" x14ac:dyDescent="0.25">
      <c r="A111" s="5" t="s">
        <v>1684</v>
      </c>
      <c r="B111" s="1"/>
      <c r="C111" s="1"/>
      <c r="D111" s="1">
        <v>1</v>
      </c>
      <c r="E111" s="1">
        <v>1</v>
      </c>
    </row>
    <row r="112" spans="1:5" x14ac:dyDescent="0.25">
      <c r="A112" s="5" t="s">
        <v>1619</v>
      </c>
      <c r="B112" s="1"/>
      <c r="C112" s="1">
        <v>1</v>
      </c>
      <c r="D112" s="1"/>
      <c r="E112" s="1">
        <v>1</v>
      </c>
    </row>
    <row r="113" spans="1:5" x14ac:dyDescent="0.25">
      <c r="A113" s="5" t="s">
        <v>1715</v>
      </c>
      <c r="B113" s="1"/>
      <c r="C113" s="1"/>
      <c r="D113" s="1">
        <v>1</v>
      </c>
      <c r="E113" s="1">
        <v>1</v>
      </c>
    </row>
    <row r="114" spans="1:5" x14ac:dyDescent="0.25">
      <c r="A114" s="5" t="s">
        <v>1664</v>
      </c>
      <c r="B114" s="1"/>
      <c r="C114" s="1"/>
      <c r="D114" s="1">
        <v>1</v>
      </c>
      <c r="E114" s="1">
        <v>1</v>
      </c>
    </row>
    <row r="115" spans="1:5" x14ac:dyDescent="0.25">
      <c r="A115" s="5" t="s">
        <v>1623</v>
      </c>
      <c r="B115" s="1"/>
      <c r="C115" s="1">
        <v>1</v>
      </c>
      <c r="D115" s="1"/>
      <c r="E115" s="1">
        <v>1</v>
      </c>
    </row>
    <row r="116" spans="1:5" x14ac:dyDescent="0.25">
      <c r="A116" s="5" t="s">
        <v>1695</v>
      </c>
      <c r="B116" s="1"/>
      <c r="C116" s="1"/>
      <c r="D116" s="1">
        <v>1</v>
      </c>
      <c r="E116" s="1">
        <v>1</v>
      </c>
    </row>
    <row r="117" spans="1:5" x14ac:dyDescent="0.25">
      <c r="A117" s="5" t="s">
        <v>1668</v>
      </c>
      <c r="B117" s="1"/>
      <c r="C117" s="1"/>
      <c r="D117" s="1">
        <v>1</v>
      </c>
      <c r="E117" s="1">
        <v>1</v>
      </c>
    </row>
    <row r="118" spans="1:5" x14ac:dyDescent="0.25">
      <c r="A118" s="5" t="s">
        <v>1657</v>
      </c>
      <c r="B118" s="1"/>
      <c r="C118" s="1">
        <v>1</v>
      </c>
      <c r="D118" s="1">
        <v>1</v>
      </c>
      <c r="E118" s="1">
        <v>2</v>
      </c>
    </row>
    <row r="119" spans="1:5" x14ac:dyDescent="0.25">
      <c r="A119" s="5" t="s">
        <v>1607</v>
      </c>
      <c r="B119" s="1"/>
      <c r="C119" s="1">
        <v>1</v>
      </c>
      <c r="D119" s="1"/>
      <c r="E119" s="1">
        <v>1</v>
      </c>
    </row>
    <row r="120" spans="1:5" x14ac:dyDescent="0.25">
      <c r="A120" s="5" t="s">
        <v>1646</v>
      </c>
      <c r="B120" s="1"/>
      <c r="C120" s="1">
        <v>1</v>
      </c>
      <c r="D120" s="1"/>
      <c r="E120" s="1">
        <v>1</v>
      </c>
    </row>
    <row r="121" spans="1:5" x14ac:dyDescent="0.25">
      <c r="A121" s="5" t="s">
        <v>1671</v>
      </c>
      <c r="B121" s="1"/>
      <c r="C121" s="1"/>
      <c r="D121" s="1">
        <v>1</v>
      </c>
      <c r="E121" s="1">
        <v>1</v>
      </c>
    </row>
    <row r="122" spans="1:5" x14ac:dyDescent="0.25">
      <c r="A122" s="5" t="s">
        <v>1741</v>
      </c>
      <c r="B122" s="1"/>
      <c r="C122" s="1"/>
      <c r="D122" s="1">
        <v>1</v>
      </c>
      <c r="E122" s="1">
        <v>1</v>
      </c>
    </row>
    <row r="123" spans="1:5" x14ac:dyDescent="0.25">
      <c r="A123" s="5" t="s">
        <v>1645</v>
      </c>
      <c r="B123" s="1"/>
      <c r="C123" s="1">
        <v>1</v>
      </c>
      <c r="D123" s="1"/>
      <c r="E123" s="1">
        <v>1</v>
      </c>
    </row>
    <row r="124" spans="1:5" x14ac:dyDescent="0.25">
      <c r="A124" s="5" t="s">
        <v>1592</v>
      </c>
      <c r="B124" s="1"/>
      <c r="C124" s="1">
        <v>1</v>
      </c>
      <c r="D124" s="1"/>
      <c r="E124" s="1">
        <v>1</v>
      </c>
    </row>
    <row r="125" spans="1:5" x14ac:dyDescent="0.25">
      <c r="A125" s="5" t="s">
        <v>1642</v>
      </c>
      <c r="B125" s="1"/>
      <c r="C125" s="1">
        <v>1</v>
      </c>
      <c r="D125" s="1"/>
      <c r="E125" s="1">
        <v>1</v>
      </c>
    </row>
    <row r="126" spans="1:5" x14ac:dyDescent="0.25">
      <c r="A126" s="5" t="s">
        <v>1654</v>
      </c>
      <c r="B126" s="1"/>
      <c r="C126" s="1">
        <v>1</v>
      </c>
      <c r="D126" s="1"/>
      <c r="E126" s="1">
        <v>1</v>
      </c>
    </row>
    <row r="127" spans="1:5" x14ac:dyDescent="0.25">
      <c r="A127" s="5" t="s">
        <v>1705</v>
      </c>
      <c r="B127" s="1"/>
      <c r="C127" s="1"/>
      <c r="D127" s="1">
        <v>1</v>
      </c>
      <c r="E127" s="1">
        <v>1</v>
      </c>
    </row>
    <row r="128" spans="1:5" x14ac:dyDescent="0.25">
      <c r="A128" s="5" t="s">
        <v>1585</v>
      </c>
      <c r="B128" s="1"/>
      <c r="C128" s="1">
        <v>1</v>
      </c>
      <c r="D128" s="1"/>
      <c r="E128" s="1">
        <v>1</v>
      </c>
    </row>
    <row r="129" spans="1:5" x14ac:dyDescent="0.25">
      <c r="A129" s="5" t="s">
        <v>1661</v>
      </c>
      <c r="B129" s="1"/>
      <c r="C129" s="1">
        <v>1</v>
      </c>
      <c r="D129" s="1"/>
      <c r="E129" s="1">
        <v>1</v>
      </c>
    </row>
    <row r="130" spans="1:5" x14ac:dyDescent="0.25">
      <c r="A130" s="5" t="s">
        <v>1659</v>
      </c>
      <c r="B130" s="1"/>
      <c r="C130" s="1">
        <v>1</v>
      </c>
      <c r="D130" s="1"/>
      <c r="E130" s="1">
        <v>1</v>
      </c>
    </row>
    <row r="131" spans="1:5" x14ac:dyDescent="0.25">
      <c r="A131" s="5" t="s">
        <v>1641</v>
      </c>
      <c r="B131" s="1"/>
      <c r="C131" s="1">
        <v>1</v>
      </c>
      <c r="D131" s="1"/>
      <c r="E131" s="1">
        <v>1</v>
      </c>
    </row>
    <row r="132" spans="1:5" x14ac:dyDescent="0.25">
      <c r="A132" s="5" t="s">
        <v>1722</v>
      </c>
      <c r="B132" s="1"/>
      <c r="C132" s="1"/>
      <c r="D132" s="1">
        <v>1</v>
      </c>
      <c r="E132" s="1">
        <v>1</v>
      </c>
    </row>
    <row r="133" spans="1:5" x14ac:dyDescent="0.25">
      <c r="A133" s="5" t="s">
        <v>1581</v>
      </c>
      <c r="B133" s="1"/>
      <c r="C133" s="1">
        <v>1</v>
      </c>
      <c r="D133" s="1"/>
      <c r="E133" s="1">
        <v>1</v>
      </c>
    </row>
    <row r="134" spans="1:5" x14ac:dyDescent="0.25">
      <c r="A134" s="5" t="s">
        <v>1567</v>
      </c>
      <c r="B134" s="1"/>
      <c r="C134" s="1">
        <v>1</v>
      </c>
      <c r="D134" s="1"/>
      <c r="E134" s="1">
        <v>1</v>
      </c>
    </row>
    <row r="135" spans="1:5" x14ac:dyDescent="0.25">
      <c r="A135" s="5" t="s">
        <v>1703</v>
      </c>
      <c r="B135" s="1"/>
      <c r="C135" s="1"/>
      <c r="D135" s="1">
        <v>1</v>
      </c>
      <c r="E135" s="1">
        <v>1</v>
      </c>
    </row>
    <row r="136" spans="1:5" x14ac:dyDescent="0.25">
      <c r="A136" s="5" t="s">
        <v>1725</v>
      </c>
      <c r="B136" s="1"/>
      <c r="C136" s="1"/>
      <c r="D136" s="1">
        <v>1</v>
      </c>
      <c r="E136" s="1">
        <v>1</v>
      </c>
    </row>
    <row r="137" spans="1:5" x14ac:dyDescent="0.25">
      <c r="A137" s="5" t="s">
        <v>1690</v>
      </c>
      <c r="B137" s="1"/>
      <c r="C137" s="1"/>
      <c r="D137" s="1">
        <v>1</v>
      </c>
      <c r="E137" s="1">
        <v>1</v>
      </c>
    </row>
    <row r="138" spans="1:5" x14ac:dyDescent="0.25">
      <c r="A138" s="5" t="s">
        <v>1660</v>
      </c>
      <c r="B138" s="1"/>
      <c r="C138" s="1">
        <v>1</v>
      </c>
      <c r="D138" s="1"/>
      <c r="E138" s="1">
        <v>1</v>
      </c>
    </row>
    <row r="139" spans="1:5" x14ac:dyDescent="0.25">
      <c r="A139" s="5" t="s">
        <v>1611</v>
      </c>
      <c r="B139" s="1"/>
      <c r="C139" s="1">
        <v>1</v>
      </c>
      <c r="D139" s="1">
        <v>1</v>
      </c>
      <c r="E139" s="1">
        <v>2</v>
      </c>
    </row>
    <row r="140" spans="1:5" x14ac:dyDescent="0.25">
      <c r="A140" s="5" t="s">
        <v>1576</v>
      </c>
      <c r="B140" s="1"/>
      <c r="C140" s="1">
        <v>1</v>
      </c>
      <c r="D140" s="1"/>
      <c r="E140" s="1">
        <v>1</v>
      </c>
    </row>
    <row r="141" spans="1:5" x14ac:dyDescent="0.25">
      <c r="A141" s="5" t="s">
        <v>1650</v>
      </c>
      <c r="B141" s="1"/>
      <c r="C141" s="1">
        <v>1</v>
      </c>
      <c r="D141" s="1"/>
      <c r="E141" s="1">
        <v>1</v>
      </c>
    </row>
    <row r="142" spans="1:5" x14ac:dyDescent="0.25">
      <c r="A142" s="5" t="s">
        <v>1584</v>
      </c>
      <c r="B142" s="1"/>
      <c r="C142" s="1">
        <v>1</v>
      </c>
      <c r="D142" s="1"/>
      <c r="E142" s="1">
        <v>1</v>
      </c>
    </row>
    <row r="143" spans="1:5" x14ac:dyDescent="0.25">
      <c r="A143" s="5" t="s">
        <v>1647</v>
      </c>
      <c r="B143" s="1"/>
      <c r="C143" s="1">
        <v>1</v>
      </c>
      <c r="D143" s="1"/>
      <c r="E143" s="1">
        <v>1</v>
      </c>
    </row>
    <row r="144" spans="1:5" x14ac:dyDescent="0.25">
      <c r="A144" s="5" t="s">
        <v>1719</v>
      </c>
      <c r="B144" s="1"/>
      <c r="C144" s="1"/>
      <c r="D144" s="1">
        <v>1</v>
      </c>
      <c r="E144" s="1">
        <v>1</v>
      </c>
    </row>
    <row r="145" spans="1:5" x14ac:dyDescent="0.25">
      <c r="A145" s="5" t="s">
        <v>1691</v>
      </c>
      <c r="B145" s="1"/>
      <c r="C145" s="1"/>
      <c r="D145" s="1">
        <v>1</v>
      </c>
      <c r="E145" s="1">
        <v>1</v>
      </c>
    </row>
    <row r="146" spans="1:5" x14ac:dyDescent="0.25">
      <c r="A146" s="5" t="s">
        <v>1727</v>
      </c>
      <c r="B146" s="1"/>
      <c r="C146" s="1"/>
      <c r="D146" s="1">
        <v>1</v>
      </c>
      <c r="E146" s="1">
        <v>1</v>
      </c>
    </row>
    <row r="147" spans="1:5" x14ac:dyDescent="0.25">
      <c r="A147" s="5" t="s">
        <v>1734</v>
      </c>
      <c r="B147" s="1"/>
      <c r="C147" s="1"/>
      <c r="D147" s="1">
        <v>1</v>
      </c>
      <c r="E147" s="1">
        <v>1</v>
      </c>
    </row>
    <row r="148" spans="1:5" x14ac:dyDescent="0.25">
      <c r="A148" s="5" t="s">
        <v>1582</v>
      </c>
      <c r="B148" s="1"/>
      <c r="C148" s="1">
        <v>1</v>
      </c>
      <c r="D148" s="1"/>
      <c r="E148" s="1">
        <v>1</v>
      </c>
    </row>
    <row r="149" spans="1:5" x14ac:dyDescent="0.25">
      <c r="A149" s="5" t="s">
        <v>1633</v>
      </c>
      <c r="B149" s="1"/>
      <c r="C149" s="1">
        <v>1</v>
      </c>
      <c r="D149" s="1"/>
      <c r="E149" s="1">
        <v>1</v>
      </c>
    </row>
    <row r="150" spans="1:5" x14ac:dyDescent="0.25">
      <c r="A150" s="5" t="s">
        <v>1742</v>
      </c>
      <c r="B150" s="1"/>
      <c r="C150" s="1"/>
      <c r="D150" s="1">
        <v>1</v>
      </c>
      <c r="E150" s="1">
        <v>1</v>
      </c>
    </row>
    <row r="151" spans="1:5" x14ac:dyDescent="0.25">
      <c r="A151" s="5" t="s">
        <v>1621</v>
      </c>
      <c r="B151" s="1"/>
      <c r="C151" s="1">
        <v>1</v>
      </c>
      <c r="D151" s="1"/>
      <c r="E151" s="1">
        <v>1</v>
      </c>
    </row>
    <row r="152" spans="1:5" x14ac:dyDescent="0.25">
      <c r="A152" s="5" t="s">
        <v>1710</v>
      </c>
      <c r="B152" s="1"/>
      <c r="C152" s="1"/>
      <c r="D152" s="1">
        <v>1</v>
      </c>
      <c r="E152" s="1">
        <v>1</v>
      </c>
    </row>
    <row r="153" spans="1:5" x14ac:dyDescent="0.25">
      <c r="A153" s="5" t="s">
        <v>1724</v>
      </c>
      <c r="B153" s="1"/>
      <c r="C153" s="1"/>
      <c r="D153" s="1">
        <v>1</v>
      </c>
      <c r="E153" s="1">
        <v>1</v>
      </c>
    </row>
    <row r="154" spans="1:5" x14ac:dyDescent="0.25">
      <c r="A154" s="5" t="s">
        <v>1618</v>
      </c>
      <c r="B154" s="1"/>
      <c r="C154" s="1">
        <v>1</v>
      </c>
      <c r="D154" s="1"/>
      <c r="E154" s="1">
        <v>1</v>
      </c>
    </row>
    <row r="155" spans="1:5" x14ac:dyDescent="0.25">
      <c r="A155" s="5" t="s">
        <v>1609</v>
      </c>
      <c r="B155" s="1"/>
      <c r="C155" s="1">
        <v>1</v>
      </c>
      <c r="D155" s="1">
        <v>1</v>
      </c>
      <c r="E155" s="1">
        <v>2</v>
      </c>
    </row>
    <row r="156" spans="1:5" x14ac:dyDescent="0.25">
      <c r="A156" s="5" t="s">
        <v>1712</v>
      </c>
      <c r="B156" s="1"/>
      <c r="C156" s="1"/>
      <c r="D156" s="1">
        <v>1</v>
      </c>
      <c r="E156" s="1">
        <v>1</v>
      </c>
    </row>
    <row r="157" spans="1:5" x14ac:dyDescent="0.25">
      <c r="A157" s="5" t="s">
        <v>1711</v>
      </c>
      <c r="B157" s="1"/>
      <c r="C157" s="1"/>
      <c r="D157" s="1">
        <v>1</v>
      </c>
      <c r="E157" s="1">
        <v>1</v>
      </c>
    </row>
    <row r="158" spans="1:5" x14ac:dyDescent="0.25">
      <c r="A158" s="5" t="s">
        <v>1572</v>
      </c>
      <c r="B158" s="1"/>
      <c r="C158" s="1">
        <v>3</v>
      </c>
      <c r="D158" s="1"/>
      <c r="E158" s="1">
        <v>3</v>
      </c>
    </row>
    <row r="159" spans="1:5" x14ac:dyDescent="0.25">
      <c r="A159" s="5" t="s">
        <v>1639</v>
      </c>
      <c r="B159" s="1"/>
      <c r="C159" s="1">
        <v>2</v>
      </c>
      <c r="D159" s="1"/>
      <c r="E159" s="1">
        <v>2</v>
      </c>
    </row>
    <row r="160" spans="1:5" x14ac:dyDescent="0.25">
      <c r="A160" s="5" t="s">
        <v>1666</v>
      </c>
      <c r="B160" s="1"/>
      <c r="C160" s="1"/>
      <c r="D160" s="1">
        <v>1</v>
      </c>
      <c r="E160" s="1">
        <v>1</v>
      </c>
    </row>
    <row r="161" spans="1:5" x14ac:dyDescent="0.25">
      <c r="A161" s="5" t="s">
        <v>1694</v>
      </c>
      <c r="B161" s="1"/>
      <c r="C161" s="1"/>
      <c r="D161" s="1">
        <v>1</v>
      </c>
      <c r="E161" s="1">
        <v>1</v>
      </c>
    </row>
    <row r="162" spans="1:5" x14ac:dyDescent="0.25">
      <c r="A162" s="5" t="s">
        <v>1554</v>
      </c>
      <c r="B162" s="1"/>
      <c r="C162" s="1">
        <v>2</v>
      </c>
      <c r="D162" s="1"/>
      <c r="E162" s="1">
        <v>2</v>
      </c>
    </row>
    <row r="163" spans="1:5" x14ac:dyDescent="0.25">
      <c r="A163" s="5" t="s">
        <v>1718</v>
      </c>
      <c r="B163" s="1"/>
      <c r="C163" s="1"/>
      <c r="D163" s="1">
        <v>1</v>
      </c>
      <c r="E163" s="1">
        <v>1</v>
      </c>
    </row>
    <row r="164" spans="1:5" x14ac:dyDescent="0.25">
      <c r="A164" s="5" t="s">
        <v>1674</v>
      </c>
      <c r="B164" s="1"/>
      <c r="C164" s="1"/>
      <c r="D164" s="1">
        <v>2</v>
      </c>
      <c r="E164" s="1">
        <v>2</v>
      </c>
    </row>
    <row r="165" spans="1:5" x14ac:dyDescent="0.25">
      <c r="A165" s="5" t="s">
        <v>1624</v>
      </c>
      <c r="B165" s="1"/>
      <c r="C165" s="1">
        <v>1</v>
      </c>
      <c r="D165" s="1"/>
      <c r="E165" s="1">
        <v>1</v>
      </c>
    </row>
    <row r="166" spans="1:5" x14ac:dyDescent="0.25">
      <c r="A166" s="5" t="s">
        <v>1732</v>
      </c>
      <c r="B166" s="1"/>
      <c r="C166" s="1"/>
      <c r="D166" s="1">
        <v>1</v>
      </c>
      <c r="E166" s="1">
        <v>1</v>
      </c>
    </row>
    <row r="167" spans="1:5" x14ac:dyDescent="0.25">
      <c r="A167" s="5" t="s">
        <v>1610</v>
      </c>
      <c r="B167" s="1"/>
      <c r="C167" s="1">
        <v>1</v>
      </c>
      <c r="D167" s="1"/>
      <c r="E167" s="1">
        <v>1</v>
      </c>
    </row>
    <row r="168" spans="1:5" x14ac:dyDescent="0.25">
      <c r="A168" s="5" t="s">
        <v>1586</v>
      </c>
      <c r="B168" s="1"/>
      <c r="C168" s="1">
        <v>1</v>
      </c>
      <c r="D168" s="1"/>
      <c r="E168" s="1">
        <v>1</v>
      </c>
    </row>
    <row r="169" spans="1:5" x14ac:dyDescent="0.25">
      <c r="A169" s="5" t="s">
        <v>1614</v>
      </c>
      <c r="B169" s="1"/>
      <c r="C169" s="1">
        <v>1</v>
      </c>
      <c r="D169" s="1"/>
      <c r="E169" s="1">
        <v>1</v>
      </c>
    </row>
    <row r="170" spans="1:5" x14ac:dyDescent="0.25">
      <c r="A170" s="5" t="s">
        <v>1683</v>
      </c>
      <c r="B170" s="1"/>
      <c r="C170" s="1"/>
      <c r="D170" s="1">
        <v>1</v>
      </c>
      <c r="E170" s="1">
        <v>1</v>
      </c>
    </row>
    <row r="171" spans="1:5" x14ac:dyDescent="0.25">
      <c r="A171" s="5" t="s">
        <v>1629</v>
      </c>
      <c r="B171" s="1"/>
      <c r="C171" s="1">
        <v>1</v>
      </c>
      <c r="D171" s="1"/>
      <c r="E171" s="1">
        <v>1</v>
      </c>
    </row>
    <row r="172" spans="1:5" x14ac:dyDescent="0.25">
      <c r="A172" s="5" t="s">
        <v>1620</v>
      </c>
      <c r="B172" s="1"/>
      <c r="C172" s="1">
        <v>1</v>
      </c>
      <c r="D172" s="1"/>
      <c r="E172" s="1">
        <v>1</v>
      </c>
    </row>
    <row r="173" spans="1:5" x14ac:dyDescent="0.25">
      <c r="A173" s="5" t="s">
        <v>1634</v>
      </c>
      <c r="B173" s="1"/>
      <c r="C173" s="1">
        <v>1</v>
      </c>
      <c r="D173" s="1"/>
      <c r="E173" s="1">
        <v>1</v>
      </c>
    </row>
    <row r="174" spans="1:5" x14ac:dyDescent="0.25">
      <c r="A174" s="5" t="s">
        <v>1700</v>
      </c>
      <c r="B174" s="1"/>
      <c r="C174" s="1"/>
      <c r="D174" s="1">
        <v>1</v>
      </c>
      <c r="E174" s="1">
        <v>1</v>
      </c>
    </row>
    <row r="175" spans="1:5" x14ac:dyDescent="0.25">
      <c r="A175" s="5" t="s">
        <v>1693</v>
      </c>
      <c r="B175" s="1"/>
      <c r="C175" s="1"/>
      <c r="D175" s="1">
        <v>1</v>
      </c>
      <c r="E175" s="1">
        <v>1</v>
      </c>
    </row>
    <row r="176" spans="1:5" x14ac:dyDescent="0.25">
      <c r="A176" s="5" t="s">
        <v>1682</v>
      </c>
      <c r="B176" s="1"/>
      <c r="C176" s="1"/>
      <c r="D176" s="1">
        <v>1</v>
      </c>
      <c r="E176" s="1">
        <v>1</v>
      </c>
    </row>
    <row r="177" spans="1:5" x14ac:dyDescent="0.25">
      <c r="A177" s="5" t="s">
        <v>1563</v>
      </c>
      <c r="B177" s="1"/>
      <c r="C177" s="1">
        <v>2</v>
      </c>
      <c r="D177" s="1"/>
      <c r="E177" s="1">
        <v>2</v>
      </c>
    </row>
    <row r="178" spans="1:5" x14ac:dyDescent="0.25">
      <c r="A178" s="5" t="s">
        <v>1583</v>
      </c>
      <c r="B178" s="1"/>
      <c r="C178" s="1">
        <v>1</v>
      </c>
      <c r="D178" s="1"/>
      <c r="E178" s="1">
        <v>1</v>
      </c>
    </row>
    <row r="179" spans="1:5" x14ac:dyDescent="0.25">
      <c r="A179" s="5" t="s">
        <v>1714</v>
      </c>
      <c r="B179" s="1"/>
      <c r="C179" s="1"/>
      <c r="D179" s="1">
        <v>1</v>
      </c>
      <c r="E179" s="1">
        <v>1</v>
      </c>
    </row>
    <row r="180" spans="1:5" x14ac:dyDescent="0.25">
      <c r="A180" s="5" t="s">
        <v>1667</v>
      </c>
      <c r="B180" s="1"/>
      <c r="C180" s="1"/>
      <c r="D180" s="1">
        <v>1</v>
      </c>
      <c r="E180" s="1">
        <v>1</v>
      </c>
    </row>
    <row r="181" spans="1:5" x14ac:dyDescent="0.25">
      <c r="A181" s="5" t="s">
        <v>1612</v>
      </c>
      <c r="B181" s="1"/>
      <c r="C181" s="1">
        <v>1</v>
      </c>
      <c r="D181" s="1"/>
      <c r="E181" s="1">
        <v>1</v>
      </c>
    </row>
    <row r="182" spans="1:5" x14ac:dyDescent="0.25">
      <c r="A182" s="5" t="s">
        <v>1699</v>
      </c>
      <c r="B182" s="1"/>
      <c r="C182" s="1"/>
      <c r="D182" s="1">
        <v>1</v>
      </c>
      <c r="E182" s="1">
        <v>1</v>
      </c>
    </row>
    <row r="183" spans="1:5" x14ac:dyDescent="0.25">
      <c r="A183" s="5" t="s">
        <v>1697</v>
      </c>
      <c r="B183" s="1"/>
      <c r="C183" s="1"/>
      <c r="D183" s="1">
        <v>1</v>
      </c>
      <c r="E183" s="1">
        <v>1</v>
      </c>
    </row>
    <row r="184" spans="1:5" x14ac:dyDescent="0.25">
      <c r="A184" s="5" t="s">
        <v>1706</v>
      </c>
      <c r="B184" s="1"/>
      <c r="C184" s="1"/>
      <c r="D184" s="1">
        <v>1</v>
      </c>
      <c r="E184" s="1">
        <v>1</v>
      </c>
    </row>
    <row r="185" spans="1:5" x14ac:dyDescent="0.25">
      <c r="A185" s="5" t="s">
        <v>1622</v>
      </c>
      <c r="B185" s="1"/>
      <c r="C185" s="1">
        <v>1</v>
      </c>
      <c r="D185" s="1"/>
      <c r="E185" s="1">
        <v>1</v>
      </c>
    </row>
    <row r="186" spans="1:5" x14ac:dyDescent="0.25">
      <c r="A186" s="5" t="s">
        <v>1670</v>
      </c>
      <c r="B186" s="1"/>
      <c r="C186" s="1"/>
      <c r="D186" s="1">
        <v>1</v>
      </c>
      <c r="E186" s="1">
        <v>1</v>
      </c>
    </row>
    <row r="187" spans="1:5" x14ac:dyDescent="0.25">
      <c r="A187" s="5" t="s">
        <v>1692</v>
      </c>
      <c r="B187" s="1"/>
      <c r="C187" s="1"/>
      <c r="D187" s="1">
        <v>1</v>
      </c>
      <c r="E187" s="1">
        <v>1</v>
      </c>
    </row>
    <row r="188" spans="1:5" x14ac:dyDescent="0.25">
      <c r="A188" s="5" t="s">
        <v>1709</v>
      </c>
      <c r="B188" s="1"/>
      <c r="C188" s="1"/>
      <c r="D188" s="1">
        <v>1</v>
      </c>
      <c r="E188" s="1">
        <v>1</v>
      </c>
    </row>
    <row r="189" spans="1:5" x14ac:dyDescent="0.25">
      <c r="A189" s="5" t="s">
        <v>1656</v>
      </c>
      <c r="B189" s="1"/>
      <c r="C189" s="1">
        <v>1</v>
      </c>
      <c r="D189" s="1"/>
      <c r="E189" s="1">
        <v>1</v>
      </c>
    </row>
    <row r="190" spans="1:5" x14ac:dyDescent="0.25">
      <c r="A190" s="5" t="s">
        <v>1676</v>
      </c>
      <c r="B190" s="1"/>
      <c r="C190" s="1"/>
      <c r="D190" s="1">
        <v>1</v>
      </c>
      <c r="E190" s="1">
        <v>1</v>
      </c>
    </row>
    <row r="191" spans="1:5" x14ac:dyDescent="0.25">
      <c r="A191" s="5" t="s">
        <v>1733</v>
      </c>
      <c r="B191" s="1"/>
      <c r="C191" s="1"/>
      <c r="D191" s="1">
        <v>1</v>
      </c>
      <c r="E191" s="1">
        <v>1</v>
      </c>
    </row>
    <row r="192" spans="1:5" x14ac:dyDescent="0.25">
      <c r="A192" s="5" t="s">
        <v>1713</v>
      </c>
      <c r="B192" s="1"/>
      <c r="C192" s="1"/>
      <c r="D192" s="1">
        <v>1</v>
      </c>
      <c r="E192" s="1">
        <v>1</v>
      </c>
    </row>
    <row r="193" spans="1:5" x14ac:dyDescent="0.25">
      <c r="A193" s="5" t="s">
        <v>1655</v>
      </c>
      <c r="B193" s="1"/>
      <c r="C193" s="1">
        <v>1</v>
      </c>
      <c r="D193" s="1"/>
      <c r="E193" s="1">
        <v>1</v>
      </c>
    </row>
    <row r="194" spans="1:5" x14ac:dyDescent="0.25">
      <c r="A194" s="5" t="s">
        <v>1594</v>
      </c>
      <c r="B194" s="1"/>
      <c r="C194" s="1">
        <v>1</v>
      </c>
      <c r="D194" s="1"/>
      <c r="E194" s="1">
        <v>1</v>
      </c>
    </row>
    <row r="195" spans="1:5" x14ac:dyDescent="0.25">
      <c r="A195" s="5" t="s">
        <v>1736</v>
      </c>
      <c r="B195" s="1"/>
      <c r="C195" s="1"/>
      <c r="D195" s="1">
        <v>1</v>
      </c>
      <c r="E195" s="1">
        <v>1</v>
      </c>
    </row>
    <row r="196" spans="1:5" x14ac:dyDescent="0.25">
      <c r="A196" s="5" t="s">
        <v>1616</v>
      </c>
      <c r="B196" s="1"/>
      <c r="C196" s="1">
        <v>1</v>
      </c>
      <c r="D196" s="1"/>
      <c r="E196" s="1">
        <v>1</v>
      </c>
    </row>
    <row r="197" spans="1:5" x14ac:dyDescent="0.25">
      <c r="A197" s="5" t="s">
        <v>1689</v>
      </c>
      <c r="B197" s="1"/>
      <c r="C197" s="1"/>
      <c r="D197" s="1">
        <v>1</v>
      </c>
      <c r="E197" s="1">
        <v>1</v>
      </c>
    </row>
    <row r="198" spans="1:5" x14ac:dyDescent="0.25">
      <c r="A198" s="5" t="s">
        <v>1665</v>
      </c>
      <c r="B198" s="1"/>
      <c r="C198" s="1"/>
      <c r="D198" s="1">
        <v>1</v>
      </c>
      <c r="E198" s="1">
        <v>1</v>
      </c>
    </row>
    <row r="199" spans="1:5" x14ac:dyDescent="0.25">
      <c r="A199" s="5" t="s">
        <v>1638</v>
      </c>
      <c r="B199" s="1"/>
      <c r="C199" s="1">
        <v>1</v>
      </c>
      <c r="D199" s="1"/>
      <c r="E199" s="1">
        <v>1</v>
      </c>
    </row>
    <row r="200" spans="1:5" x14ac:dyDescent="0.25">
      <c r="A200" s="5" t="s">
        <v>1604</v>
      </c>
      <c r="B200" s="1"/>
      <c r="C200" s="1">
        <v>1</v>
      </c>
      <c r="D200" s="1"/>
      <c r="E200" s="1">
        <v>1</v>
      </c>
    </row>
    <row r="201" spans="1:5" x14ac:dyDescent="0.25">
      <c r="A201" s="5" t="s">
        <v>1579</v>
      </c>
      <c r="B201" s="1"/>
      <c r="C201" s="1">
        <v>1</v>
      </c>
      <c r="D201" s="1"/>
      <c r="E201" s="1">
        <v>1</v>
      </c>
    </row>
    <row r="202" spans="1:5" x14ac:dyDescent="0.25">
      <c r="A202" s="5" t="s">
        <v>1677</v>
      </c>
      <c r="B202" s="1"/>
      <c r="C202" s="1"/>
      <c r="D202" s="1">
        <v>2</v>
      </c>
      <c r="E202" s="1">
        <v>2</v>
      </c>
    </row>
    <row r="203" spans="1:5" x14ac:dyDescent="0.25">
      <c r="A203" s="5" t="s">
        <v>1577</v>
      </c>
      <c r="B203" s="1"/>
      <c r="C203" s="1">
        <v>1</v>
      </c>
      <c r="D203" s="1"/>
      <c r="E203" s="1">
        <v>1</v>
      </c>
    </row>
    <row r="204" spans="1:5" x14ac:dyDescent="0.25">
      <c r="A204" s="5" t="s">
        <v>1559</v>
      </c>
      <c r="B204" s="1"/>
      <c r="C204" s="1">
        <v>1</v>
      </c>
      <c r="D204" s="1"/>
      <c r="E204" s="1">
        <v>1</v>
      </c>
    </row>
    <row r="205" spans="1:5" x14ac:dyDescent="0.25">
      <c r="A205" s="5" t="s">
        <v>1569</v>
      </c>
      <c r="B205" s="1"/>
      <c r="C205" s="1">
        <v>1</v>
      </c>
      <c r="D205" s="1"/>
      <c r="E205" s="1">
        <v>1</v>
      </c>
    </row>
    <row r="206" spans="1:5" x14ac:dyDescent="0.25">
      <c r="A206" s="5" t="s">
        <v>1570</v>
      </c>
      <c r="B206" s="1"/>
      <c r="C206" s="1">
        <v>1</v>
      </c>
      <c r="D206" s="1"/>
      <c r="E206" s="1">
        <v>1</v>
      </c>
    </row>
    <row r="207" spans="1:5" x14ac:dyDescent="0.25">
      <c r="A207" s="5" t="s">
        <v>1673</v>
      </c>
      <c r="B207" s="1"/>
      <c r="C207" s="1"/>
      <c r="D207" s="1">
        <v>1</v>
      </c>
      <c r="E207" s="1">
        <v>1</v>
      </c>
    </row>
    <row r="208" spans="1:5" x14ac:dyDescent="0.25">
      <c r="A208" s="5" t="s">
        <v>1648</v>
      </c>
      <c r="B208" s="1"/>
      <c r="C208" s="1">
        <v>1</v>
      </c>
      <c r="D208" s="1"/>
      <c r="E208" s="1">
        <v>1</v>
      </c>
    </row>
    <row r="209" spans="1:5" x14ac:dyDescent="0.25">
      <c r="A209" s="5" t="s">
        <v>1605</v>
      </c>
      <c r="B209" s="1"/>
      <c r="C209" s="1">
        <v>1</v>
      </c>
      <c r="D209" s="1"/>
      <c r="E209" s="1">
        <v>1</v>
      </c>
    </row>
    <row r="210" spans="1:5" x14ac:dyDescent="0.25">
      <c r="A210" s="5" t="s">
        <v>1564</v>
      </c>
      <c r="B210" s="1"/>
      <c r="C210" s="1">
        <v>1</v>
      </c>
      <c r="D210" s="1"/>
      <c r="E210" s="1">
        <v>1</v>
      </c>
    </row>
    <row r="211" spans="1:5" x14ac:dyDescent="0.25">
      <c r="A211" s="5" t="s">
        <v>1557</v>
      </c>
      <c r="B211" s="1"/>
      <c r="C211" s="1">
        <v>1</v>
      </c>
      <c r="D211" s="1"/>
      <c r="E211" s="1">
        <v>1</v>
      </c>
    </row>
    <row r="212" spans="1:5" x14ac:dyDescent="0.25">
      <c r="A212" s="5" t="s">
        <v>1672</v>
      </c>
      <c r="B212" s="1"/>
      <c r="C212" s="1"/>
      <c r="D212" s="1">
        <v>1</v>
      </c>
      <c r="E212" s="1">
        <v>1</v>
      </c>
    </row>
    <row r="213" spans="1:5" x14ac:dyDescent="0.25">
      <c r="A213" s="5" t="s">
        <v>1723</v>
      </c>
      <c r="B213" s="1"/>
      <c r="C213" s="1"/>
      <c r="D213" s="1">
        <v>1</v>
      </c>
      <c r="E213" s="1">
        <v>1</v>
      </c>
    </row>
    <row r="214" spans="1:5" x14ac:dyDescent="0.25">
      <c r="A214" s="5" t="s">
        <v>1593</v>
      </c>
      <c r="B214" s="1"/>
      <c r="C214" s="1">
        <v>1</v>
      </c>
      <c r="D214" s="1"/>
      <c r="E214" s="1">
        <v>1</v>
      </c>
    </row>
    <row r="215" spans="1:5" x14ac:dyDescent="0.25">
      <c r="A215" s="5" t="s">
        <v>1589</v>
      </c>
      <c r="B215" s="1"/>
      <c r="C215" s="1">
        <v>1</v>
      </c>
      <c r="D215" s="1"/>
      <c r="E215" s="1">
        <v>1</v>
      </c>
    </row>
    <row r="216" spans="1:5" x14ac:dyDescent="0.25">
      <c r="A216" s="5" t="s">
        <v>1636</v>
      </c>
      <c r="B216" s="1"/>
      <c r="C216" s="1">
        <v>1</v>
      </c>
      <c r="D216" s="1"/>
      <c r="E216" s="1">
        <v>1</v>
      </c>
    </row>
    <row r="217" spans="1:5" x14ac:dyDescent="0.25">
      <c r="A217" s="5" t="s">
        <v>1640</v>
      </c>
      <c r="B217" s="1"/>
      <c r="C217" s="1">
        <v>1</v>
      </c>
      <c r="D217" s="1"/>
      <c r="E217" s="1">
        <v>1</v>
      </c>
    </row>
    <row r="218" spans="1:5" x14ac:dyDescent="0.25">
      <c r="A218" s="5" t="s">
        <v>1696</v>
      </c>
      <c r="B218" s="1"/>
      <c r="C218" s="1"/>
      <c r="D218" s="1">
        <v>1</v>
      </c>
      <c r="E218" s="1">
        <v>1</v>
      </c>
    </row>
    <row r="219" spans="1:5" x14ac:dyDescent="0.25">
      <c r="A219" s="5" t="s">
        <v>1740</v>
      </c>
      <c r="B219" s="1"/>
      <c r="C219" s="1"/>
      <c r="D219" s="1">
        <v>1</v>
      </c>
      <c r="E219" s="1">
        <v>1</v>
      </c>
    </row>
    <row r="220" spans="1:5" x14ac:dyDescent="0.25">
      <c r="A220" s="5" t="s">
        <v>1679</v>
      </c>
      <c r="B220" s="1"/>
      <c r="C220" s="1"/>
      <c r="D220" s="1">
        <v>1</v>
      </c>
      <c r="E220" s="1">
        <v>1</v>
      </c>
    </row>
    <row r="221" spans="1:5" x14ac:dyDescent="0.25">
      <c r="A221" s="5" t="s">
        <v>1649</v>
      </c>
      <c r="B221" s="1"/>
      <c r="C221" s="1">
        <v>1</v>
      </c>
      <c r="D221" s="1"/>
      <c r="E221" s="1">
        <v>1</v>
      </c>
    </row>
    <row r="222" spans="1:5" x14ac:dyDescent="0.25">
      <c r="A222" s="5" t="s">
        <v>1626</v>
      </c>
      <c r="B222" s="1"/>
      <c r="C222" s="1">
        <v>1</v>
      </c>
      <c r="D222" s="1"/>
      <c r="E222" s="1">
        <v>1</v>
      </c>
    </row>
    <row r="223" spans="1:5" x14ac:dyDescent="0.25">
      <c r="A223" s="5" t="s">
        <v>1729</v>
      </c>
      <c r="B223" s="1"/>
      <c r="C223" s="1"/>
      <c r="D223" s="1">
        <v>1</v>
      </c>
      <c r="E223" s="1">
        <v>1</v>
      </c>
    </row>
    <row r="224" spans="1:5" x14ac:dyDescent="0.25">
      <c r="A224" s="5" t="s">
        <v>1731</v>
      </c>
      <c r="B224" s="1"/>
      <c r="C224" s="1"/>
      <c r="D224" s="1">
        <v>1</v>
      </c>
      <c r="E224" s="1">
        <v>1</v>
      </c>
    </row>
    <row r="225" spans="1:5" x14ac:dyDescent="0.25">
      <c r="A225" s="5" t="s">
        <v>1743</v>
      </c>
      <c r="B225" s="1"/>
      <c r="C225" s="1"/>
      <c r="D225" s="1">
        <v>1</v>
      </c>
      <c r="E225" s="1">
        <v>1</v>
      </c>
    </row>
    <row r="226" spans="1:5" x14ac:dyDescent="0.25">
      <c r="A226" s="5" t="s">
        <v>1566</v>
      </c>
      <c r="B226" s="1"/>
      <c r="C226" s="1">
        <v>1</v>
      </c>
      <c r="D226" s="1"/>
      <c r="E226" s="1">
        <v>1</v>
      </c>
    </row>
    <row r="227" spans="1:5" x14ac:dyDescent="0.25">
      <c r="A227" s="5" t="s">
        <v>1720</v>
      </c>
      <c r="B227" s="1"/>
      <c r="C227" s="1"/>
      <c r="D227" s="1">
        <v>1</v>
      </c>
      <c r="E227" s="1">
        <v>1</v>
      </c>
    </row>
    <row r="228" spans="1:5" x14ac:dyDescent="0.25">
      <c r="A228" s="5" t="s">
        <v>1678</v>
      </c>
      <c r="B228" s="1"/>
      <c r="C228" s="1"/>
      <c r="D228" s="1">
        <v>1</v>
      </c>
      <c r="E228" s="1">
        <v>1</v>
      </c>
    </row>
    <row r="229" spans="1:5" x14ac:dyDescent="0.25">
      <c r="A229" s="5" t="s">
        <v>1588</v>
      </c>
      <c r="B229" s="1"/>
      <c r="C229" s="1">
        <v>1</v>
      </c>
      <c r="D229" s="1">
        <v>1</v>
      </c>
      <c r="E229" s="1">
        <v>2</v>
      </c>
    </row>
    <row r="230" spans="1:5" x14ac:dyDescent="0.25">
      <c r="A230" s="5" t="s">
        <v>1617</v>
      </c>
      <c r="B230" s="1"/>
      <c r="C230" s="1">
        <v>1</v>
      </c>
      <c r="D230" s="1"/>
      <c r="E230" s="1">
        <v>1</v>
      </c>
    </row>
    <row r="231" spans="1:5" x14ac:dyDescent="0.25">
      <c r="A231" s="5" t="s">
        <v>1561</v>
      </c>
      <c r="B231" s="1"/>
      <c r="C231" s="1">
        <v>1</v>
      </c>
      <c r="D231" s="1"/>
      <c r="E231" s="1">
        <v>1</v>
      </c>
    </row>
    <row r="232" spans="1:5" x14ac:dyDescent="0.25">
      <c r="A232" s="5" t="s">
        <v>1587</v>
      </c>
      <c r="B232" s="1"/>
      <c r="C232" s="1">
        <v>1</v>
      </c>
      <c r="D232" s="1"/>
      <c r="E232" s="1">
        <v>1</v>
      </c>
    </row>
    <row r="233" spans="1:5" x14ac:dyDescent="0.25">
      <c r="A233" s="5" t="s">
        <v>1717</v>
      </c>
      <c r="B233" s="1"/>
      <c r="C233" s="1"/>
      <c r="D233" s="1">
        <v>1</v>
      </c>
      <c r="E233" s="1">
        <v>1</v>
      </c>
    </row>
    <row r="234" spans="1:5" x14ac:dyDescent="0.25">
      <c r="A234" s="5" t="s">
        <v>1721</v>
      </c>
      <c r="B234" s="1"/>
      <c r="C234" s="1"/>
      <c r="D234" s="1">
        <v>1</v>
      </c>
      <c r="E234" s="1">
        <v>1</v>
      </c>
    </row>
    <row r="235" spans="1:5" x14ac:dyDescent="0.25">
      <c r="A235" s="5" t="s">
        <v>1595</v>
      </c>
      <c r="B235" s="1"/>
      <c r="C235" s="1">
        <v>1</v>
      </c>
      <c r="D235" s="1"/>
      <c r="E235" s="1">
        <v>1</v>
      </c>
    </row>
    <row r="236" spans="1:5" x14ac:dyDescent="0.25">
      <c r="A236" s="5" t="s">
        <v>1728</v>
      </c>
      <c r="B236" s="1"/>
      <c r="C236" s="1"/>
      <c r="D236" s="1">
        <v>1</v>
      </c>
      <c r="E236" s="1">
        <v>1</v>
      </c>
    </row>
    <row r="237" spans="1:5" x14ac:dyDescent="0.25">
      <c r="A237" s="5" t="s">
        <v>1737</v>
      </c>
      <c r="B237" s="1"/>
      <c r="C237" s="1"/>
      <c r="D237" s="1">
        <v>1</v>
      </c>
      <c r="E237" s="1">
        <v>1</v>
      </c>
    </row>
    <row r="238" spans="1:5" x14ac:dyDescent="0.25">
      <c r="A238" s="5" t="s">
        <v>1738</v>
      </c>
      <c r="B238" s="1"/>
      <c r="C238" s="1"/>
      <c r="D238" s="1">
        <v>1</v>
      </c>
      <c r="E238" s="1">
        <v>1</v>
      </c>
    </row>
    <row r="239" spans="1:5" x14ac:dyDescent="0.25">
      <c r="A239" s="5" t="s">
        <v>1688</v>
      </c>
      <c r="B239" s="1"/>
      <c r="C239" s="1"/>
      <c r="D239" s="1">
        <v>1</v>
      </c>
      <c r="E239" s="1">
        <v>1</v>
      </c>
    </row>
    <row r="240" spans="1:5" x14ac:dyDescent="0.25">
      <c r="A240" s="5" t="s">
        <v>1662</v>
      </c>
      <c r="B240" s="1"/>
      <c r="C240" s="1"/>
      <c r="D240" s="1">
        <v>1</v>
      </c>
      <c r="E240" s="1">
        <v>1</v>
      </c>
    </row>
    <row r="241" spans="1:5" x14ac:dyDescent="0.25">
      <c r="A241" s="5" t="s">
        <v>1637</v>
      </c>
      <c r="B241" s="1"/>
      <c r="C241" s="1">
        <v>1</v>
      </c>
      <c r="D241" s="1">
        <v>1</v>
      </c>
      <c r="E241" s="1">
        <v>2</v>
      </c>
    </row>
    <row r="242" spans="1:5" x14ac:dyDescent="0.25">
      <c r="A242" s="5" t="s">
        <v>1643</v>
      </c>
      <c r="B242" s="1"/>
      <c r="C242" s="1">
        <v>1</v>
      </c>
      <c r="D242" s="1"/>
      <c r="E242" s="1">
        <v>1</v>
      </c>
    </row>
    <row r="243" spans="1:5" x14ac:dyDescent="0.25">
      <c r="A243" s="5" t="s">
        <v>1571</v>
      </c>
      <c r="B243" s="1"/>
      <c r="C243" s="1">
        <v>1</v>
      </c>
      <c r="D243" s="1"/>
      <c r="E243" s="1">
        <v>1</v>
      </c>
    </row>
    <row r="244" spans="1:5" x14ac:dyDescent="0.25">
      <c r="A244" s="5" t="s">
        <v>1580</v>
      </c>
      <c r="B244" s="1"/>
      <c r="C244" s="1">
        <v>1</v>
      </c>
      <c r="D244" s="1"/>
      <c r="E244" s="1">
        <v>1</v>
      </c>
    </row>
    <row r="245" spans="1:5" x14ac:dyDescent="0.25">
      <c r="A245" s="5" t="s">
        <v>1680</v>
      </c>
      <c r="B245" s="1"/>
      <c r="C245" s="1"/>
      <c r="D245" s="1">
        <v>1</v>
      </c>
      <c r="E245" s="1">
        <v>1</v>
      </c>
    </row>
    <row r="246" spans="1:5" x14ac:dyDescent="0.25">
      <c r="A246" s="5" t="s">
        <v>1628</v>
      </c>
      <c r="B246" s="1"/>
      <c r="C246" s="1">
        <v>1</v>
      </c>
      <c r="D246" s="1"/>
      <c r="E246" s="1">
        <v>1</v>
      </c>
    </row>
    <row r="247" spans="1:5" x14ac:dyDescent="0.25">
      <c r="A247" s="5" t="s">
        <v>1651</v>
      </c>
      <c r="B247" s="1"/>
      <c r="C247" s="1">
        <v>1</v>
      </c>
      <c r="D247" s="1"/>
      <c r="E247" s="1">
        <v>1</v>
      </c>
    </row>
    <row r="248" spans="1:5" x14ac:dyDescent="0.25">
      <c r="A248" s="5" t="s">
        <v>1602</v>
      </c>
      <c r="B248" s="1"/>
      <c r="C248" s="1">
        <v>1</v>
      </c>
      <c r="D248" s="1"/>
      <c r="E248" s="1">
        <v>1</v>
      </c>
    </row>
    <row r="249" spans="1:5" x14ac:dyDescent="0.25">
      <c r="A249" s="5" t="s">
        <v>1553</v>
      </c>
      <c r="B249" s="1"/>
      <c r="C249" s="1">
        <v>1</v>
      </c>
      <c r="D249" s="1"/>
      <c r="E249" s="1">
        <v>1</v>
      </c>
    </row>
    <row r="250" spans="1:5" x14ac:dyDescent="0.25">
      <c r="A250" s="5" t="s">
        <v>1578</v>
      </c>
      <c r="B250" s="1"/>
      <c r="C250" s="1">
        <v>1</v>
      </c>
      <c r="D250" s="1">
        <v>1</v>
      </c>
      <c r="E250" s="1">
        <v>2</v>
      </c>
    </row>
    <row r="251" spans="1:5" x14ac:dyDescent="0.25">
      <c r="A251" s="5" t="s">
        <v>1716</v>
      </c>
      <c r="B251" s="1"/>
      <c r="C251" s="1"/>
      <c r="D251" s="1">
        <v>1</v>
      </c>
      <c r="E251" s="1">
        <v>1</v>
      </c>
    </row>
    <row r="252" spans="1:5" x14ac:dyDescent="0.25">
      <c r="A252" s="5" t="s">
        <v>1685</v>
      </c>
      <c r="B252" s="1"/>
      <c r="C252" s="1"/>
      <c r="D252" s="1">
        <v>1</v>
      </c>
      <c r="E252" s="1">
        <v>1</v>
      </c>
    </row>
    <row r="253" spans="1:5" x14ac:dyDescent="0.25">
      <c r="A253" s="5" t="s">
        <v>1675</v>
      </c>
      <c r="B253" s="1"/>
      <c r="C253" s="1"/>
      <c r="D253" s="1">
        <v>1</v>
      </c>
      <c r="E253" s="1">
        <v>1</v>
      </c>
    </row>
    <row r="254" spans="1:5" x14ac:dyDescent="0.25">
      <c r="A254" s="5" t="s">
        <v>1598</v>
      </c>
      <c r="B254" s="1"/>
      <c r="C254" s="1">
        <v>1</v>
      </c>
      <c r="D254" s="1"/>
      <c r="E254" s="1">
        <v>1</v>
      </c>
    </row>
    <row r="255" spans="1:5" x14ac:dyDescent="0.25">
      <c r="A255" s="5" t="s">
        <v>1687</v>
      </c>
      <c r="B255" s="1"/>
      <c r="C255" s="1"/>
      <c r="D255" s="1">
        <v>1</v>
      </c>
      <c r="E255" s="1">
        <v>1</v>
      </c>
    </row>
    <row r="256" spans="1:5" x14ac:dyDescent="0.25">
      <c r="A256" s="5" t="s">
        <v>1701</v>
      </c>
      <c r="B256" s="1"/>
      <c r="C256" s="1"/>
      <c r="D256" s="1">
        <v>1</v>
      </c>
      <c r="E256" s="1">
        <v>1</v>
      </c>
    </row>
    <row r="257" spans="1:5" x14ac:dyDescent="0.25">
      <c r="A257" s="5" t="s">
        <v>1644</v>
      </c>
      <c r="B257" s="1"/>
      <c r="C257" s="1">
        <v>1</v>
      </c>
      <c r="D257" s="1"/>
      <c r="E257" s="1">
        <v>1</v>
      </c>
    </row>
    <row r="258" spans="1:5" x14ac:dyDescent="0.25">
      <c r="A258" s="5" t="s">
        <v>1630</v>
      </c>
      <c r="B258" s="1"/>
      <c r="C258" s="1">
        <v>1</v>
      </c>
      <c r="D258" s="1"/>
      <c r="E258" s="1">
        <v>1</v>
      </c>
    </row>
    <row r="259" spans="1:5" x14ac:dyDescent="0.25">
      <c r="A259" s="5" t="s">
        <v>1653</v>
      </c>
      <c r="B259" s="1"/>
      <c r="C259" s="1">
        <v>1</v>
      </c>
      <c r="D259" s="1">
        <v>1</v>
      </c>
      <c r="E259" s="1">
        <v>2</v>
      </c>
    </row>
    <row r="260" spans="1:5" x14ac:dyDescent="0.25">
      <c r="A260" s="5" t="s">
        <v>1686</v>
      </c>
      <c r="B260" s="1"/>
      <c r="C260" s="1"/>
      <c r="D260" s="1">
        <v>1</v>
      </c>
      <c r="E260" s="1">
        <v>1</v>
      </c>
    </row>
    <row r="261" spans="1:5" x14ac:dyDescent="0.25">
      <c r="A261" s="5" t="s">
        <v>1681</v>
      </c>
      <c r="B261" s="1"/>
      <c r="C261" s="1"/>
      <c r="D261" s="1">
        <v>1</v>
      </c>
      <c r="E261" s="1">
        <v>1</v>
      </c>
    </row>
    <row r="262" spans="1:5" x14ac:dyDescent="0.25">
      <c r="A262" s="5" t="s">
        <v>1739</v>
      </c>
      <c r="B262" s="1"/>
      <c r="C262" s="1"/>
      <c r="D262" s="1">
        <v>1</v>
      </c>
      <c r="E262" s="1">
        <v>1</v>
      </c>
    </row>
    <row r="263" spans="1:5" x14ac:dyDescent="0.25">
      <c r="A263" s="5" t="s">
        <v>1735</v>
      </c>
      <c r="B263" s="1"/>
      <c r="C263" s="1"/>
      <c r="D263" s="1">
        <v>1</v>
      </c>
      <c r="E263" s="1">
        <v>1</v>
      </c>
    </row>
    <row r="264" spans="1:5" x14ac:dyDescent="0.25">
      <c r="A264" s="5" t="s">
        <v>1625</v>
      </c>
      <c r="B264" s="1"/>
      <c r="C264" s="1">
        <v>1</v>
      </c>
      <c r="D264" s="1"/>
      <c r="E264" s="1">
        <v>1</v>
      </c>
    </row>
    <row r="265" spans="1:5" x14ac:dyDescent="0.25">
      <c r="A265" s="5" t="s">
        <v>1573</v>
      </c>
      <c r="B265" s="1"/>
      <c r="C265" s="1">
        <v>1</v>
      </c>
      <c r="D265" s="1"/>
      <c r="E265" s="1">
        <v>1</v>
      </c>
    </row>
    <row r="266" spans="1:5" x14ac:dyDescent="0.25">
      <c r="A266" s="5" t="s">
        <v>1601</v>
      </c>
      <c r="B266" s="1"/>
      <c r="C266" s="1">
        <v>1</v>
      </c>
      <c r="D266" s="1"/>
      <c r="E266" s="1">
        <v>1</v>
      </c>
    </row>
    <row r="267" spans="1:5" x14ac:dyDescent="0.25">
      <c r="A267" s="5" t="s">
        <v>1568</v>
      </c>
      <c r="B267" s="1"/>
      <c r="C267" s="1">
        <v>1</v>
      </c>
      <c r="D267" s="1">
        <v>1</v>
      </c>
      <c r="E267" s="1">
        <v>2</v>
      </c>
    </row>
    <row r="268" spans="1:5" x14ac:dyDescent="0.25">
      <c r="A268" s="5" t="s">
        <v>1704</v>
      </c>
      <c r="B268" s="1"/>
      <c r="C268" s="1"/>
      <c r="D268" s="1">
        <v>1</v>
      </c>
      <c r="E268" s="1">
        <v>1</v>
      </c>
    </row>
    <row r="269" spans="1:5" x14ac:dyDescent="0.25">
      <c r="A269" s="5" t="s">
        <v>1658</v>
      </c>
      <c r="B269" s="1"/>
      <c r="C269" s="1">
        <v>1</v>
      </c>
      <c r="D269" s="1">
        <v>1</v>
      </c>
      <c r="E269" s="1">
        <v>2</v>
      </c>
    </row>
    <row r="270" spans="1:5" x14ac:dyDescent="0.25">
      <c r="A270" s="5" t="s">
        <v>1707</v>
      </c>
      <c r="B270" s="1"/>
      <c r="C270" s="1"/>
      <c r="D270" s="1">
        <v>1</v>
      </c>
      <c r="E270" s="1">
        <v>1</v>
      </c>
    </row>
    <row r="271" spans="1:5" x14ac:dyDescent="0.25">
      <c r="A271" s="5" t="s">
        <v>1596</v>
      </c>
      <c r="B271" s="1"/>
      <c r="C271" s="1">
        <v>1</v>
      </c>
      <c r="D271" s="1"/>
      <c r="E271" s="1">
        <v>1</v>
      </c>
    </row>
    <row r="272" spans="1:5" x14ac:dyDescent="0.25">
      <c r="A272" s="5" t="s">
        <v>1599</v>
      </c>
      <c r="B272" s="1"/>
      <c r="C272" s="1">
        <v>1</v>
      </c>
      <c r="D272" s="1"/>
      <c r="E272" s="1">
        <v>1</v>
      </c>
    </row>
    <row r="273" spans="1:5" x14ac:dyDescent="0.25">
      <c r="A273" s="5" t="s">
        <v>1575</v>
      </c>
      <c r="B273" s="1"/>
      <c r="C273" s="1">
        <v>1</v>
      </c>
      <c r="D273" s="1">
        <v>1</v>
      </c>
      <c r="E273" s="1">
        <v>2</v>
      </c>
    </row>
    <row r="274" spans="1:5" x14ac:dyDescent="0.25">
      <c r="A274" s="5" t="s">
        <v>1562</v>
      </c>
      <c r="B274" s="1"/>
      <c r="C274" s="1">
        <v>1</v>
      </c>
      <c r="D274" s="1">
        <v>1</v>
      </c>
      <c r="E274" s="1">
        <v>2</v>
      </c>
    </row>
    <row r="275" spans="1:5" x14ac:dyDescent="0.25">
      <c r="A275" s="5" t="s">
        <v>1726</v>
      </c>
      <c r="B275" s="1"/>
      <c r="C275" s="1"/>
      <c r="D275" s="1">
        <v>1</v>
      </c>
      <c r="E275" s="1">
        <v>1</v>
      </c>
    </row>
    <row r="276" spans="1:5" x14ac:dyDescent="0.25">
      <c r="A276" s="5" t="s">
        <v>1663</v>
      </c>
      <c r="B276" s="1"/>
      <c r="C276" s="1"/>
      <c r="D276" s="1">
        <v>1</v>
      </c>
      <c r="E276" s="1">
        <v>1</v>
      </c>
    </row>
    <row r="277" spans="1:5" x14ac:dyDescent="0.25">
      <c r="A277" s="5" t="s">
        <v>1608</v>
      </c>
      <c r="B277" s="1"/>
      <c r="C277" s="1">
        <v>1</v>
      </c>
      <c r="D277" s="1"/>
      <c r="E277" s="1">
        <v>1</v>
      </c>
    </row>
    <row r="278" spans="1:5" x14ac:dyDescent="0.25">
      <c r="A278" s="5" t="s">
        <v>1591</v>
      </c>
      <c r="B278" s="1"/>
      <c r="C278" s="1">
        <v>1</v>
      </c>
      <c r="D278" s="1"/>
      <c r="E278" s="1">
        <v>1</v>
      </c>
    </row>
    <row r="279" spans="1:5" x14ac:dyDescent="0.25">
      <c r="A279" s="5" t="s">
        <v>1632</v>
      </c>
      <c r="B279" s="1"/>
      <c r="C279" s="1">
        <v>1</v>
      </c>
      <c r="D279" s="1"/>
      <c r="E279" s="1">
        <v>1</v>
      </c>
    </row>
    <row r="280" spans="1:5" x14ac:dyDescent="0.25">
      <c r="A280" s="5" t="s">
        <v>1627</v>
      </c>
      <c r="B280" s="1"/>
      <c r="C280" s="1">
        <v>1</v>
      </c>
      <c r="D280" s="1"/>
      <c r="E280" s="1">
        <v>1</v>
      </c>
    </row>
    <row r="281" spans="1:5" x14ac:dyDescent="0.25">
      <c r="A281" s="5" t="s">
        <v>1702</v>
      </c>
      <c r="B281" s="1"/>
      <c r="C281" s="1"/>
      <c r="D281" s="1">
        <v>1</v>
      </c>
      <c r="E281" s="1">
        <v>1</v>
      </c>
    </row>
    <row r="282" spans="1:5" x14ac:dyDescent="0.25">
      <c r="A282" s="5" t="s">
        <v>1555</v>
      </c>
      <c r="B282" s="1"/>
      <c r="C282" s="1">
        <v>2</v>
      </c>
      <c r="D282" s="1"/>
      <c r="E282" s="1">
        <v>2</v>
      </c>
    </row>
    <row r="283" spans="1:5" x14ac:dyDescent="0.25">
      <c r="A283" s="5" t="s">
        <v>1613</v>
      </c>
      <c r="B283" s="1"/>
      <c r="C283" s="1">
        <v>1</v>
      </c>
      <c r="D283" s="1"/>
      <c r="E283" s="1">
        <v>1</v>
      </c>
    </row>
    <row r="284" spans="1:5" x14ac:dyDescent="0.25">
      <c r="A284" s="5" t="s">
        <v>1983</v>
      </c>
      <c r="B284" s="1">
        <v>117</v>
      </c>
      <c r="C284" s="1">
        <v>117</v>
      </c>
      <c r="D284" s="1">
        <v>109</v>
      </c>
      <c r="E284" s="1">
        <v>343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4"/>
  <sheetViews>
    <sheetView zoomScale="62" zoomScaleNormal="62" workbookViewId="0">
      <selection activeCell="N2" sqref="N2"/>
    </sheetView>
  </sheetViews>
  <sheetFormatPr defaultRowHeight="15" x14ac:dyDescent="0.25"/>
  <cols>
    <col min="1" max="1" width="50.42578125" bestFit="1" customWidth="1"/>
    <col min="2" max="2" width="18" customWidth="1"/>
    <col min="3" max="5" width="17.28515625" customWidth="1"/>
    <col min="7" max="7" width="28.140625" customWidth="1"/>
    <col min="8" max="8" width="61.140625" bestFit="1" customWidth="1"/>
    <col min="9" max="9" width="50.140625" bestFit="1" customWidth="1"/>
    <col min="14" max="14" width="13" bestFit="1" customWidth="1"/>
    <col min="15" max="15" width="14.42578125" bestFit="1" customWidth="1"/>
  </cols>
  <sheetData>
    <row r="1" spans="1:15" x14ac:dyDescent="0.25">
      <c r="A1" t="s">
        <v>977</v>
      </c>
      <c r="B1" t="s">
        <v>1540</v>
      </c>
      <c r="C1" t="s">
        <v>1545</v>
      </c>
      <c r="D1" t="s">
        <v>1752</v>
      </c>
      <c r="E1" t="s">
        <v>1747</v>
      </c>
      <c r="F1" t="s">
        <v>1552</v>
      </c>
      <c r="G1" t="s">
        <v>1745</v>
      </c>
      <c r="H1" t="s">
        <v>1968</v>
      </c>
      <c r="I1" t="s">
        <v>1746</v>
      </c>
      <c r="J1" t="s">
        <v>1753</v>
      </c>
      <c r="K1" t="s">
        <v>1754</v>
      </c>
      <c r="L1" t="s">
        <v>1904</v>
      </c>
      <c r="M1" t="s">
        <v>1905</v>
      </c>
      <c r="N1" t="s">
        <v>1999</v>
      </c>
      <c r="O1" t="s">
        <v>2000</v>
      </c>
    </row>
    <row r="2" spans="1:15" x14ac:dyDescent="0.25">
      <c r="A2" t="s">
        <v>1004</v>
      </c>
      <c r="B2" t="s">
        <v>1541</v>
      </c>
      <c r="C2" t="s">
        <v>1546</v>
      </c>
      <c r="D2" t="s">
        <v>1753</v>
      </c>
      <c r="E2" t="s">
        <v>1749</v>
      </c>
      <c r="F2" t="s">
        <v>1988</v>
      </c>
      <c r="G2" t="s">
        <v>1555</v>
      </c>
      <c r="H2" t="s">
        <v>1556</v>
      </c>
      <c r="I2" t="str">
        <f>VLOOKUP(H2,Clubnamen!A:B,2,FALSE)</f>
        <v>1. Walsumer JC</v>
      </c>
      <c r="J2">
        <f>VLOOKUP($I2,'Participation Count Clubs'!$B:$F,2,FALSE)</f>
        <v>16</v>
      </c>
      <c r="K2">
        <f>VLOOKUP($I2,'Participation Count Clubs'!$B:$F,3,FALSE)</f>
        <v>7</v>
      </c>
      <c r="L2">
        <f>VLOOKUP($I2,'Participation Count Clubs'!$B:$F,4,FALSE)</f>
        <v>23</v>
      </c>
      <c r="M2">
        <f>VLOOKUP($I2,'Participation Count Clubs'!$B:$F,5,FALSE)</f>
        <v>12</v>
      </c>
      <c r="N2" t="str">
        <f>IF(AND(L2&lt;6,L2&gt;0),"A. 0-5 Entries",IF(AND(L2&gt;5,L2&lt;11),"B. 6-10 Entries",IF(AND(L2&gt;10,L2&lt;21),"C. 11-20 Entries",IF(L2&gt;20,"D. &gt; 20 Entries"))))</f>
        <v>D. &gt; 20 Entries</v>
      </c>
      <c r="O2" t="str">
        <f>IF(AND(M2&lt;6,M2&gt;0),"A. 0-5 Athletes",IF(AND(M2&gt;5,M2&lt;11),"B. 6-10 Athletes",IF(AND(M2&gt;10,M2&lt;21),"C. 11-20 Athletes",IF(M2&gt;20,"D. &gt; 20 Athletes"))))</f>
        <v>C. 11-20 Athletes</v>
      </c>
    </row>
    <row r="3" spans="1:15" x14ac:dyDescent="0.25">
      <c r="A3" t="s">
        <v>1181</v>
      </c>
      <c r="B3" t="s">
        <v>1542</v>
      </c>
      <c r="C3" t="s">
        <v>1546</v>
      </c>
      <c r="D3" t="s">
        <v>1753</v>
      </c>
      <c r="E3" t="s">
        <v>1749</v>
      </c>
      <c r="F3" t="s">
        <v>1988</v>
      </c>
      <c r="G3" t="s">
        <v>1581</v>
      </c>
      <c r="H3" t="s">
        <v>1556</v>
      </c>
      <c r="I3" t="str">
        <f>VLOOKUP(H3,Clubnamen!A:B,2,FALSE)</f>
        <v>1. Walsumer JC</v>
      </c>
      <c r="J3">
        <f>VLOOKUP($I3,'Participation Count Clubs'!$B:$F,2,FALSE)</f>
        <v>16</v>
      </c>
      <c r="K3">
        <f>VLOOKUP($I3,'Participation Count Clubs'!$B:$F,3,FALSE)</f>
        <v>7</v>
      </c>
      <c r="L3">
        <f>VLOOKUP($I3,'Participation Count Clubs'!$B:$F,4,FALSE)</f>
        <v>23</v>
      </c>
      <c r="M3">
        <f>VLOOKUP($I3,'Participation Count Clubs'!$B:$F,5,FALSE)</f>
        <v>12</v>
      </c>
      <c r="N3" t="str">
        <f t="shared" ref="N3:N66" si="0">IF(AND(L3&lt;6,L3&gt;0),"A. 0-5 Entries",IF(AND(L3&gt;5,L3&lt;11),"B. 6-10 Entries",IF(AND(L3&gt;10,L3&lt;21),"C. 11-20 Entries",IF(L3&gt;20,"D. &gt; 20 Entries"))))</f>
        <v>D. &gt; 20 Entries</v>
      </c>
      <c r="O3" t="str">
        <f t="shared" ref="O3:O66" si="1">IF(AND(M3&lt;6,M3&gt;0),"A. 0-5 Athletes",IF(AND(M3&gt;5,M3&lt;11),"B. 6-10 Athletes",IF(AND(M3&gt;10,M3&lt;21),"C. 11-20 Athletes",IF(M3&gt;20,"D. &gt; 20 Athletes"))))</f>
        <v>C. 11-20 Athletes</v>
      </c>
    </row>
    <row r="4" spans="1:15" x14ac:dyDescent="0.25">
      <c r="A4" t="s">
        <v>1183</v>
      </c>
      <c r="B4" t="s">
        <v>1542</v>
      </c>
      <c r="C4" t="s">
        <v>1546</v>
      </c>
      <c r="D4" t="s">
        <v>1753</v>
      </c>
      <c r="E4" t="s">
        <v>1749</v>
      </c>
      <c r="F4" t="s">
        <v>1988</v>
      </c>
      <c r="G4" t="s">
        <v>1582</v>
      </c>
      <c r="H4" t="s">
        <v>1556</v>
      </c>
      <c r="I4" t="str">
        <f>VLOOKUP(H4,Clubnamen!A:B,2,FALSE)</f>
        <v>1. Walsumer JC</v>
      </c>
      <c r="J4">
        <f>VLOOKUP($I4,'Participation Count Clubs'!$B:$F,2,FALSE)</f>
        <v>16</v>
      </c>
      <c r="K4">
        <f>VLOOKUP($I4,'Participation Count Clubs'!$B:$F,3,FALSE)</f>
        <v>7</v>
      </c>
      <c r="L4">
        <f>VLOOKUP($I4,'Participation Count Clubs'!$B:$F,4,FALSE)</f>
        <v>23</v>
      </c>
      <c r="M4">
        <f>VLOOKUP($I4,'Participation Count Clubs'!$B:$F,5,FALSE)</f>
        <v>12</v>
      </c>
      <c r="N4" t="str">
        <f t="shared" si="0"/>
        <v>D. &gt; 20 Entries</v>
      </c>
      <c r="O4" t="str">
        <f t="shared" si="1"/>
        <v>C. 11-20 Athletes</v>
      </c>
    </row>
    <row r="5" spans="1:15" x14ac:dyDescent="0.25">
      <c r="A5" t="s">
        <v>1189</v>
      </c>
      <c r="B5" t="s">
        <v>1542</v>
      </c>
      <c r="C5" t="s">
        <v>1546</v>
      </c>
      <c r="D5" t="s">
        <v>1753</v>
      </c>
      <c r="E5" t="s">
        <v>1749</v>
      </c>
      <c r="F5" t="s">
        <v>1988</v>
      </c>
      <c r="G5" t="s">
        <v>1585</v>
      </c>
      <c r="H5" t="s">
        <v>1556</v>
      </c>
      <c r="I5" t="str">
        <f>VLOOKUP(H5,Clubnamen!A:B,2,FALSE)</f>
        <v>1. Walsumer JC</v>
      </c>
      <c r="J5">
        <f>VLOOKUP($I5,'Participation Count Clubs'!$B:$F,2,FALSE)</f>
        <v>16</v>
      </c>
      <c r="K5">
        <f>VLOOKUP($I5,'Participation Count Clubs'!$B:$F,3,FALSE)</f>
        <v>7</v>
      </c>
      <c r="L5">
        <f>VLOOKUP($I5,'Participation Count Clubs'!$B:$F,4,FALSE)</f>
        <v>23</v>
      </c>
      <c r="M5">
        <f>VLOOKUP($I5,'Participation Count Clubs'!$B:$F,5,FALSE)</f>
        <v>12</v>
      </c>
      <c r="N5" t="str">
        <f t="shared" si="0"/>
        <v>D. &gt; 20 Entries</v>
      </c>
      <c r="O5" t="str">
        <f t="shared" si="1"/>
        <v>C. 11-20 Athletes</v>
      </c>
    </row>
    <row r="6" spans="1:15" x14ac:dyDescent="0.25">
      <c r="A6" t="s">
        <v>1193</v>
      </c>
      <c r="B6" t="s">
        <v>1542</v>
      </c>
      <c r="C6" t="s">
        <v>1546</v>
      </c>
      <c r="D6" t="s">
        <v>1753</v>
      </c>
      <c r="E6" t="s">
        <v>1749</v>
      </c>
      <c r="F6" t="s">
        <v>1988</v>
      </c>
      <c r="G6" t="s">
        <v>1555</v>
      </c>
      <c r="H6" t="s">
        <v>1556</v>
      </c>
      <c r="I6" t="str">
        <f>VLOOKUP(H6,Clubnamen!A:B,2,FALSE)</f>
        <v>1. Walsumer JC</v>
      </c>
      <c r="J6">
        <f>VLOOKUP($I6,'Participation Count Clubs'!$B:$F,2,FALSE)</f>
        <v>16</v>
      </c>
      <c r="K6">
        <f>VLOOKUP($I6,'Participation Count Clubs'!$B:$F,3,FALSE)</f>
        <v>7</v>
      </c>
      <c r="L6">
        <f>VLOOKUP($I6,'Participation Count Clubs'!$B:$F,4,FALSE)</f>
        <v>23</v>
      </c>
      <c r="M6">
        <f>VLOOKUP($I6,'Participation Count Clubs'!$B:$F,5,FALSE)</f>
        <v>12</v>
      </c>
      <c r="N6" t="str">
        <f t="shared" si="0"/>
        <v>D. &gt; 20 Entries</v>
      </c>
      <c r="O6" t="str">
        <f t="shared" si="1"/>
        <v>C. 11-20 Athletes</v>
      </c>
    </row>
    <row r="7" spans="1:15" x14ac:dyDescent="0.25">
      <c r="A7" t="s">
        <v>1075</v>
      </c>
      <c r="B7" t="s">
        <v>1541</v>
      </c>
      <c r="C7" t="s">
        <v>1547</v>
      </c>
      <c r="D7" t="s">
        <v>1754</v>
      </c>
      <c r="E7" t="s">
        <v>1748</v>
      </c>
      <c r="F7" t="s">
        <v>1988</v>
      </c>
      <c r="G7" t="s">
        <v>1564</v>
      </c>
      <c r="H7" t="s">
        <v>1565</v>
      </c>
      <c r="I7" t="str">
        <f>VLOOKUP(H7,Clubnamen!A:B,2,FALSE)</f>
        <v>A.S.D.Dojang Rising Hwarang Buccinasco</v>
      </c>
      <c r="J7">
        <f>VLOOKUP($I7,'Participation Count Clubs'!$B:$F,2,FALSE)</f>
        <v>6</v>
      </c>
      <c r="K7">
        <f>VLOOKUP($I7,'Participation Count Clubs'!$B:$F,3,FALSE)</f>
        <v>11</v>
      </c>
      <c r="L7">
        <f>VLOOKUP($I7,'Participation Count Clubs'!$B:$F,4,FALSE)</f>
        <v>17</v>
      </c>
      <c r="M7">
        <f>VLOOKUP($I7,'Participation Count Clubs'!$B:$F,5,FALSE)</f>
        <v>6</v>
      </c>
      <c r="N7" t="str">
        <f t="shared" si="0"/>
        <v>C. 11-20 Entries</v>
      </c>
      <c r="O7" t="str">
        <f t="shared" si="1"/>
        <v>B. 6-10 Athletes</v>
      </c>
    </row>
    <row r="8" spans="1:15" x14ac:dyDescent="0.25">
      <c r="A8" t="s">
        <v>1138</v>
      </c>
      <c r="B8" t="s">
        <v>1541</v>
      </c>
      <c r="C8" t="s">
        <v>1548</v>
      </c>
      <c r="D8" t="s">
        <v>1754</v>
      </c>
      <c r="E8" t="s">
        <v>1748</v>
      </c>
      <c r="F8" t="s">
        <v>1988</v>
      </c>
      <c r="G8" t="s">
        <v>1575</v>
      </c>
      <c r="H8" t="s">
        <v>1565</v>
      </c>
      <c r="I8" t="str">
        <f>VLOOKUP(H8,Clubnamen!A:B,2,FALSE)</f>
        <v>A.S.D.Dojang Rising Hwarang Buccinasco</v>
      </c>
      <c r="J8">
        <f>VLOOKUP($I8,'Participation Count Clubs'!$B:$F,2,FALSE)</f>
        <v>6</v>
      </c>
      <c r="K8">
        <f>VLOOKUP($I8,'Participation Count Clubs'!$B:$F,3,FALSE)</f>
        <v>11</v>
      </c>
      <c r="L8">
        <f>VLOOKUP($I8,'Participation Count Clubs'!$B:$F,4,FALSE)</f>
        <v>17</v>
      </c>
      <c r="M8">
        <f>VLOOKUP($I8,'Participation Count Clubs'!$B:$F,5,FALSE)</f>
        <v>6</v>
      </c>
      <c r="N8" t="str">
        <f t="shared" si="0"/>
        <v>C. 11-20 Entries</v>
      </c>
      <c r="O8" t="str">
        <f t="shared" si="1"/>
        <v>B. 6-10 Athletes</v>
      </c>
    </row>
    <row r="9" spans="1:15" x14ac:dyDescent="0.25">
      <c r="A9" t="s">
        <v>1298</v>
      </c>
      <c r="B9" t="s">
        <v>1542</v>
      </c>
      <c r="C9" t="s">
        <v>1547</v>
      </c>
      <c r="D9" t="s">
        <v>1754</v>
      </c>
      <c r="E9" t="s">
        <v>1749</v>
      </c>
      <c r="F9" t="s">
        <v>1988</v>
      </c>
      <c r="G9" t="s">
        <v>1628</v>
      </c>
      <c r="H9" t="s">
        <v>1565</v>
      </c>
      <c r="I9" t="str">
        <f>VLOOKUP(H9,Clubnamen!A:B,2,FALSE)</f>
        <v>A.S.D.Dojang Rising Hwarang Buccinasco</v>
      </c>
      <c r="J9">
        <f>VLOOKUP($I9,'Participation Count Clubs'!$B:$F,2,FALSE)</f>
        <v>6</v>
      </c>
      <c r="K9">
        <f>VLOOKUP($I9,'Participation Count Clubs'!$B:$F,3,FALSE)</f>
        <v>11</v>
      </c>
      <c r="L9">
        <f>VLOOKUP($I9,'Participation Count Clubs'!$B:$F,4,FALSE)</f>
        <v>17</v>
      </c>
      <c r="M9">
        <f>VLOOKUP($I9,'Participation Count Clubs'!$B:$F,5,FALSE)</f>
        <v>6</v>
      </c>
      <c r="N9" t="str">
        <f t="shared" si="0"/>
        <v>C. 11-20 Entries</v>
      </c>
      <c r="O9" t="str">
        <f t="shared" si="1"/>
        <v>B. 6-10 Athletes</v>
      </c>
    </row>
    <row r="10" spans="1:15" x14ac:dyDescent="0.25">
      <c r="A10" t="s">
        <v>1315</v>
      </c>
      <c r="B10" t="s">
        <v>1542</v>
      </c>
      <c r="C10" t="s">
        <v>1548</v>
      </c>
      <c r="D10" t="s">
        <v>1753</v>
      </c>
      <c r="E10" t="s">
        <v>1748</v>
      </c>
      <c r="F10" t="s">
        <v>1987</v>
      </c>
      <c r="G10" t="s">
        <v>1725</v>
      </c>
      <c r="H10" t="s">
        <v>1565</v>
      </c>
      <c r="I10" t="str">
        <f>VLOOKUP(H10,Clubnamen!A:B,2,FALSE)</f>
        <v>A.S.D.Dojang Rising Hwarang Buccinasco</v>
      </c>
      <c r="J10">
        <f>VLOOKUP($I10,'Participation Count Clubs'!$B:$F,2,FALSE)</f>
        <v>6</v>
      </c>
      <c r="K10">
        <f>VLOOKUP($I10,'Participation Count Clubs'!$B:$F,3,FALSE)</f>
        <v>11</v>
      </c>
      <c r="L10">
        <f>VLOOKUP($I10,'Participation Count Clubs'!$B:$F,4,FALSE)</f>
        <v>17</v>
      </c>
      <c r="M10">
        <f>VLOOKUP($I10,'Participation Count Clubs'!$B:$F,5,FALSE)</f>
        <v>6</v>
      </c>
      <c r="N10" t="str">
        <f t="shared" si="0"/>
        <v>C. 11-20 Entries</v>
      </c>
      <c r="O10" t="str">
        <f t="shared" si="1"/>
        <v>B. 6-10 Athletes</v>
      </c>
    </row>
    <row r="11" spans="1:15" x14ac:dyDescent="0.25">
      <c r="A11" t="s">
        <v>1337</v>
      </c>
      <c r="B11" t="s">
        <v>1542</v>
      </c>
      <c r="C11" t="s">
        <v>1548</v>
      </c>
      <c r="D11" t="s">
        <v>1754</v>
      </c>
      <c r="E11" t="s">
        <v>1748</v>
      </c>
      <c r="F11" t="s">
        <v>1987</v>
      </c>
      <c r="G11" t="s">
        <v>1575</v>
      </c>
      <c r="H11" t="s">
        <v>1565</v>
      </c>
      <c r="I11" t="str">
        <f>VLOOKUP(H11,Clubnamen!A:B,2,FALSE)</f>
        <v>A.S.D.Dojang Rising Hwarang Buccinasco</v>
      </c>
      <c r="J11">
        <f>VLOOKUP($I11,'Participation Count Clubs'!$B:$F,2,FALSE)</f>
        <v>6</v>
      </c>
      <c r="K11">
        <f>VLOOKUP($I11,'Participation Count Clubs'!$B:$F,3,FALSE)</f>
        <v>11</v>
      </c>
      <c r="L11">
        <f>VLOOKUP($I11,'Participation Count Clubs'!$B:$F,4,FALSE)</f>
        <v>17</v>
      </c>
      <c r="M11">
        <f>VLOOKUP($I11,'Participation Count Clubs'!$B:$F,5,FALSE)</f>
        <v>6</v>
      </c>
      <c r="N11" t="str">
        <f t="shared" si="0"/>
        <v>C. 11-20 Entries</v>
      </c>
      <c r="O11" t="str">
        <f t="shared" si="1"/>
        <v>B. 6-10 Athletes</v>
      </c>
    </row>
    <row r="12" spans="1:15" x14ac:dyDescent="0.25">
      <c r="A12" t="s">
        <v>1070</v>
      </c>
      <c r="B12" t="s">
        <v>1541</v>
      </c>
      <c r="C12" t="s">
        <v>1547</v>
      </c>
      <c r="D12" t="s">
        <v>1753</v>
      </c>
      <c r="E12" t="s">
        <v>1749</v>
      </c>
      <c r="F12" t="s">
        <v>1987</v>
      </c>
      <c r="G12" t="s">
        <v>1492</v>
      </c>
      <c r="H12" t="s">
        <v>1493</v>
      </c>
      <c r="I12" t="str">
        <f>VLOOKUP(H12,Clubnamen!A:B,2,FALSE)</f>
        <v>BOOZ ITF Taekwon-Do</v>
      </c>
      <c r="J12">
        <f>VLOOKUP($I12,'Participation Count Clubs'!$B:$F,2,FALSE)</f>
        <v>5</v>
      </c>
      <c r="K12">
        <f>VLOOKUP($I12,'Participation Count Clubs'!$B:$F,3,FALSE)</f>
        <v>1</v>
      </c>
      <c r="L12">
        <f>VLOOKUP($I12,'Participation Count Clubs'!$B:$F,4,FALSE)</f>
        <v>6</v>
      </c>
      <c r="M12">
        <f>VLOOKUP($I12,'Participation Count Clubs'!$B:$F,5,FALSE)</f>
        <v>4</v>
      </c>
      <c r="N12" t="str">
        <f t="shared" si="0"/>
        <v>B. 6-10 Entries</v>
      </c>
      <c r="O12" t="str">
        <f t="shared" si="1"/>
        <v>A. 0-5 Athletes</v>
      </c>
    </row>
    <row r="13" spans="1:15" x14ac:dyDescent="0.25">
      <c r="A13" t="s">
        <v>1267</v>
      </c>
      <c r="B13" t="s">
        <v>1542</v>
      </c>
      <c r="C13" t="s">
        <v>1547</v>
      </c>
      <c r="D13" t="s">
        <v>1753</v>
      </c>
      <c r="E13" t="s">
        <v>1749</v>
      </c>
      <c r="F13" t="s">
        <v>1986</v>
      </c>
      <c r="G13" t="s">
        <v>1492</v>
      </c>
      <c r="H13" t="s">
        <v>1493</v>
      </c>
      <c r="I13" t="str">
        <f>VLOOKUP(H13,Clubnamen!A:B,2,FALSE)</f>
        <v>BOOZ ITF Taekwon-Do</v>
      </c>
      <c r="J13">
        <f>VLOOKUP($I13,'Participation Count Clubs'!$B:$F,2,FALSE)</f>
        <v>5</v>
      </c>
      <c r="K13">
        <f>VLOOKUP($I13,'Participation Count Clubs'!$B:$F,3,FALSE)</f>
        <v>1</v>
      </c>
      <c r="L13">
        <f>VLOOKUP($I13,'Participation Count Clubs'!$B:$F,4,FALSE)</f>
        <v>6</v>
      </c>
      <c r="M13">
        <f>VLOOKUP($I13,'Participation Count Clubs'!$B:$F,5,FALSE)</f>
        <v>4</v>
      </c>
      <c r="N13" t="str">
        <f t="shared" si="0"/>
        <v>B. 6-10 Entries</v>
      </c>
      <c r="O13" t="str">
        <f t="shared" si="1"/>
        <v>A. 0-5 Athletes</v>
      </c>
    </row>
    <row r="14" spans="1:15" x14ac:dyDescent="0.25">
      <c r="A14" t="s">
        <v>1150</v>
      </c>
      <c r="B14" t="s">
        <v>1541</v>
      </c>
      <c r="C14" t="s">
        <v>1548</v>
      </c>
      <c r="D14" t="s">
        <v>1754</v>
      </c>
      <c r="E14" t="s">
        <v>1749</v>
      </c>
      <c r="F14" t="s">
        <v>1986</v>
      </c>
      <c r="G14" t="s">
        <v>1438</v>
      </c>
      <c r="H14" t="s">
        <v>1439</v>
      </c>
      <c r="I14" t="str">
        <f>VLOOKUP(H14,Clubnamen!A:B,2,FALSE)</f>
        <v>Born to Fly A.s.d</v>
      </c>
      <c r="J14">
        <f>VLOOKUP($I14,'Participation Count Clubs'!$B:$F,2,FALSE)</f>
        <v>2</v>
      </c>
      <c r="K14">
        <f>VLOOKUP($I14,'Participation Count Clubs'!$B:$F,3,FALSE)</f>
        <v>6</v>
      </c>
      <c r="L14">
        <f>VLOOKUP($I14,'Participation Count Clubs'!$B:$F,4,FALSE)</f>
        <v>8</v>
      </c>
      <c r="M14">
        <f>VLOOKUP($I14,'Participation Count Clubs'!$B:$F,5,FALSE)</f>
        <v>4</v>
      </c>
      <c r="N14" t="str">
        <f t="shared" si="0"/>
        <v>B. 6-10 Entries</v>
      </c>
      <c r="O14" t="str">
        <f t="shared" si="1"/>
        <v>A. 0-5 Athletes</v>
      </c>
    </row>
    <row r="15" spans="1:15" x14ac:dyDescent="0.25">
      <c r="A15" t="s">
        <v>1166</v>
      </c>
      <c r="B15" t="s">
        <v>1541</v>
      </c>
      <c r="C15" t="s">
        <v>1548</v>
      </c>
      <c r="D15" t="s">
        <v>1755</v>
      </c>
      <c r="E15" t="s">
        <v>1749</v>
      </c>
      <c r="F15" t="s">
        <v>1988</v>
      </c>
      <c r="G15" t="s">
        <v>1510</v>
      </c>
      <c r="H15" t="s">
        <v>1439</v>
      </c>
      <c r="I15" t="str">
        <f>VLOOKUP(H15,Clubnamen!A:B,2,FALSE)</f>
        <v>Born to Fly A.s.d</v>
      </c>
      <c r="J15">
        <f>VLOOKUP($I15,'Participation Count Clubs'!$B:$F,2,FALSE)</f>
        <v>2</v>
      </c>
      <c r="K15">
        <f>VLOOKUP($I15,'Participation Count Clubs'!$B:$F,3,FALSE)</f>
        <v>6</v>
      </c>
      <c r="L15">
        <f>VLOOKUP($I15,'Participation Count Clubs'!$B:$F,4,FALSE)</f>
        <v>8</v>
      </c>
      <c r="M15">
        <f>VLOOKUP($I15,'Participation Count Clubs'!$B:$F,5,FALSE)</f>
        <v>4</v>
      </c>
      <c r="N15" t="str">
        <f t="shared" si="0"/>
        <v>B. 6-10 Entries</v>
      </c>
      <c r="O15" t="str">
        <f t="shared" si="1"/>
        <v>A. 0-5 Athletes</v>
      </c>
    </row>
    <row r="16" spans="1:15" x14ac:dyDescent="0.25">
      <c r="A16" t="s">
        <v>1312</v>
      </c>
      <c r="B16" t="s">
        <v>1542</v>
      </c>
      <c r="C16" t="s">
        <v>1751</v>
      </c>
      <c r="D16" t="s">
        <v>1755</v>
      </c>
      <c r="E16" t="s">
        <v>1749</v>
      </c>
      <c r="F16" t="s">
        <v>1986</v>
      </c>
      <c r="G16" t="s">
        <v>1510</v>
      </c>
      <c r="H16" t="s">
        <v>1439</v>
      </c>
      <c r="I16" t="str">
        <f>VLOOKUP(H16,Clubnamen!A:B,2,FALSE)</f>
        <v>Born to Fly A.s.d</v>
      </c>
      <c r="J16">
        <f>VLOOKUP($I16,'Participation Count Clubs'!$B:$F,2,FALSE)</f>
        <v>2</v>
      </c>
      <c r="K16">
        <f>VLOOKUP($I16,'Participation Count Clubs'!$B:$F,3,FALSE)</f>
        <v>6</v>
      </c>
      <c r="L16">
        <f>VLOOKUP($I16,'Participation Count Clubs'!$B:$F,4,FALSE)</f>
        <v>8</v>
      </c>
      <c r="M16">
        <f>VLOOKUP($I16,'Participation Count Clubs'!$B:$F,5,FALSE)</f>
        <v>4</v>
      </c>
      <c r="N16" t="str">
        <f t="shared" si="0"/>
        <v>B. 6-10 Entries</v>
      </c>
      <c r="O16" t="str">
        <f t="shared" si="1"/>
        <v>A. 0-5 Athletes</v>
      </c>
    </row>
    <row r="17" spans="1:15" x14ac:dyDescent="0.25">
      <c r="A17" t="s">
        <v>1350</v>
      </c>
      <c r="B17" t="s">
        <v>1542</v>
      </c>
      <c r="C17" t="s">
        <v>1548</v>
      </c>
      <c r="D17" t="s">
        <v>1754</v>
      </c>
      <c r="E17" t="s">
        <v>1749</v>
      </c>
      <c r="F17" t="s">
        <v>1986</v>
      </c>
      <c r="G17" t="s">
        <v>1438</v>
      </c>
      <c r="H17" t="s">
        <v>1439</v>
      </c>
      <c r="I17" t="str">
        <f>VLOOKUP(H17,Clubnamen!A:B,2,FALSE)</f>
        <v>Born to Fly A.s.d</v>
      </c>
      <c r="J17">
        <f>VLOOKUP($I17,'Participation Count Clubs'!$B:$F,2,FALSE)</f>
        <v>2</v>
      </c>
      <c r="K17">
        <f>VLOOKUP($I17,'Participation Count Clubs'!$B:$F,3,FALSE)</f>
        <v>6</v>
      </c>
      <c r="L17">
        <f>VLOOKUP($I17,'Participation Count Clubs'!$B:$F,4,FALSE)</f>
        <v>8</v>
      </c>
      <c r="M17">
        <f>VLOOKUP($I17,'Participation Count Clubs'!$B:$F,5,FALSE)</f>
        <v>4</v>
      </c>
      <c r="N17" t="str">
        <f t="shared" si="0"/>
        <v>B. 6-10 Entries</v>
      </c>
      <c r="O17" t="str">
        <f t="shared" si="1"/>
        <v>A. 0-5 Athletes</v>
      </c>
    </row>
    <row r="18" spans="1:15" x14ac:dyDescent="0.25">
      <c r="A18" t="s">
        <v>1186</v>
      </c>
      <c r="B18" t="s">
        <v>1542</v>
      </c>
      <c r="C18" t="s">
        <v>1546</v>
      </c>
      <c r="D18" t="s">
        <v>1753</v>
      </c>
      <c r="E18" t="s">
        <v>1749</v>
      </c>
      <c r="F18" t="s">
        <v>1987</v>
      </c>
      <c r="G18" t="s">
        <v>1684</v>
      </c>
      <c r="H18" t="s">
        <v>1456</v>
      </c>
      <c r="I18" t="str">
        <f>VLOOKUP(H18,Clubnamen!A:B,2,FALSE)</f>
        <v>Chong Do Kwan</v>
      </c>
      <c r="J18">
        <f>VLOOKUP($I18,'Participation Count Clubs'!$B:$F,2,FALSE)</f>
        <v>8</v>
      </c>
      <c r="K18">
        <f>VLOOKUP($I18,'Participation Count Clubs'!$B:$F,3,FALSE)</f>
        <v>4</v>
      </c>
      <c r="L18">
        <f>VLOOKUP($I18,'Participation Count Clubs'!$B:$F,4,FALSE)</f>
        <v>12</v>
      </c>
      <c r="M18">
        <f>VLOOKUP($I18,'Participation Count Clubs'!$B:$F,5,FALSE)</f>
        <v>6</v>
      </c>
      <c r="N18" t="str">
        <f t="shared" si="0"/>
        <v>C. 11-20 Entries</v>
      </c>
      <c r="O18" t="str">
        <f t="shared" si="1"/>
        <v>B. 6-10 Athletes</v>
      </c>
    </row>
    <row r="19" spans="1:15" x14ac:dyDescent="0.25">
      <c r="A19" t="s">
        <v>1189</v>
      </c>
      <c r="B19" t="s">
        <v>1542</v>
      </c>
      <c r="C19" t="s">
        <v>1546</v>
      </c>
      <c r="D19" t="s">
        <v>1753</v>
      </c>
      <c r="E19" t="s">
        <v>1749</v>
      </c>
      <c r="F19" t="s">
        <v>1986</v>
      </c>
      <c r="G19" t="s">
        <v>1455</v>
      </c>
      <c r="H19" t="s">
        <v>1456</v>
      </c>
      <c r="I19" t="str">
        <f>VLOOKUP(H19,Clubnamen!A:B,2,FALSE)</f>
        <v>Chong Do Kwan</v>
      </c>
      <c r="J19">
        <f>VLOOKUP($I19,'Participation Count Clubs'!$B:$F,2,FALSE)</f>
        <v>8</v>
      </c>
      <c r="K19">
        <f>VLOOKUP($I19,'Participation Count Clubs'!$B:$F,3,FALSE)</f>
        <v>4</v>
      </c>
      <c r="L19">
        <f>VLOOKUP($I19,'Participation Count Clubs'!$B:$F,4,FALSE)</f>
        <v>12</v>
      </c>
      <c r="M19">
        <f>VLOOKUP($I19,'Participation Count Clubs'!$B:$F,5,FALSE)</f>
        <v>6</v>
      </c>
      <c r="N19" t="str">
        <f t="shared" si="0"/>
        <v>C. 11-20 Entries</v>
      </c>
      <c r="O19" t="str">
        <f t="shared" si="1"/>
        <v>B. 6-10 Athletes</v>
      </c>
    </row>
    <row r="20" spans="1:15" x14ac:dyDescent="0.25">
      <c r="A20" t="s">
        <v>1239</v>
      </c>
      <c r="B20" t="s">
        <v>1542</v>
      </c>
      <c r="C20" t="s">
        <v>1546</v>
      </c>
      <c r="D20" t="s">
        <v>1754</v>
      </c>
      <c r="E20" t="s">
        <v>1749</v>
      </c>
      <c r="F20" t="s">
        <v>1987</v>
      </c>
      <c r="G20" t="s">
        <v>1703</v>
      </c>
      <c r="H20" t="s">
        <v>1456</v>
      </c>
      <c r="I20" t="str">
        <f>VLOOKUP(H20,Clubnamen!A:B,2,FALSE)</f>
        <v>Chong Do Kwan</v>
      </c>
      <c r="J20">
        <f>VLOOKUP($I20,'Participation Count Clubs'!$B:$F,2,FALSE)</f>
        <v>8</v>
      </c>
      <c r="K20">
        <f>VLOOKUP($I20,'Participation Count Clubs'!$B:$F,3,FALSE)</f>
        <v>4</v>
      </c>
      <c r="L20">
        <f>VLOOKUP($I20,'Participation Count Clubs'!$B:$F,4,FALSE)</f>
        <v>12</v>
      </c>
      <c r="M20">
        <f>VLOOKUP($I20,'Participation Count Clubs'!$B:$F,5,FALSE)</f>
        <v>6</v>
      </c>
      <c r="N20" t="str">
        <f t="shared" si="0"/>
        <v>C. 11-20 Entries</v>
      </c>
      <c r="O20" t="str">
        <f t="shared" si="1"/>
        <v>B. 6-10 Athletes</v>
      </c>
    </row>
    <row r="21" spans="1:15" x14ac:dyDescent="0.25">
      <c r="A21" t="s">
        <v>1189</v>
      </c>
      <c r="B21" t="s">
        <v>1542</v>
      </c>
      <c r="C21" t="s">
        <v>1546</v>
      </c>
      <c r="D21" t="s">
        <v>1753</v>
      </c>
      <c r="E21" t="s">
        <v>1749</v>
      </c>
      <c r="F21" t="s">
        <v>1987</v>
      </c>
      <c r="G21" t="s">
        <v>1685</v>
      </c>
      <c r="H21" t="s">
        <v>1606</v>
      </c>
      <c r="I21" t="str">
        <f>VLOOKUP(H21,Clubnamen!A:B,2,FALSE)</f>
        <v>Chong Do Kwan S&amp;B</v>
      </c>
      <c r="J21">
        <f>VLOOKUP($I21,'Participation Count Clubs'!$B:$F,2,FALSE)</f>
        <v>4</v>
      </c>
      <c r="K21">
        <f>VLOOKUP($I21,'Participation Count Clubs'!$B:$F,3,FALSE)</f>
        <v>11</v>
      </c>
      <c r="L21">
        <f>VLOOKUP($I21,'Participation Count Clubs'!$B:$F,4,FALSE)</f>
        <v>15</v>
      </c>
      <c r="M21">
        <f>VLOOKUP($I21,'Participation Count Clubs'!$B:$F,5,FALSE)</f>
        <v>8</v>
      </c>
      <c r="N21" t="str">
        <f t="shared" si="0"/>
        <v>C. 11-20 Entries</v>
      </c>
      <c r="O21" t="str">
        <f t="shared" si="1"/>
        <v>B. 6-10 Athletes</v>
      </c>
    </row>
    <row r="22" spans="1:15" x14ac:dyDescent="0.25">
      <c r="A22" t="s">
        <v>1232</v>
      </c>
      <c r="B22" t="s">
        <v>1542</v>
      </c>
      <c r="C22" t="s">
        <v>1546</v>
      </c>
      <c r="D22" t="s">
        <v>1754</v>
      </c>
      <c r="E22" t="s">
        <v>1749</v>
      </c>
      <c r="F22" t="s">
        <v>1988</v>
      </c>
      <c r="G22" t="s">
        <v>1605</v>
      </c>
      <c r="H22" t="s">
        <v>1606</v>
      </c>
      <c r="I22" t="str">
        <f>VLOOKUP(H22,Clubnamen!A:B,2,FALSE)</f>
        <v>Chong Do Kwan S&amp;B</v>
      </c>
      <c r="J22">
        <f>VLOOKUP($I22,'Participation Count Clubs'!$B:$F,2,FALSE)</f>
        <v>4</v>
      </c>
      <c r="K22">
        <f>VLOOKUP($I22,'Participation Count Clubs'!$B:$F,3,FALSE)</f>
        <v>11</v>
      </c>
      <c r="L22">
        <f>VLOOKUP($I22,'Participation Count Clubs'!$B:$F,4,FALSE)</f>
        <v>15</v>
      </c>
      <c r="M22">
        <f>VLOOKUP($I22,'Participation Count Clubs'!$B:$F,5,FALSE)</f>
        <v>8</v>
      </c>
      <c r="N22" t="str">
        <f t="shared" si="0"/>
        <v>C. 11-20 Entries</v>
      </c>
      <c r="O22" t="str">
        <f t="shared" si="1"/>
        <v>B. 6-10 Athletes</v>
      </c>
    </row>
    <row r="23" spans="1:15" x14ac:dyDescent="0.25">
      <c r="A23" t="s">
        <v>1374</v>
      </c>
      <c r="B23" t="s">
        <v>1544</v>
      </c>
      <c r="C23" t="s">
        <v>1548</v>
      </c>
      <c r="D23" t="s">
        <v>1754</v>
      </c>
      <c r="E23" t="s">
        <v>1748</v>
      </c>
      <c r="F23" t="s">
        <v>1988</v>
      </c>
      <c r="G23" t="s">
        <v>1661</v>
      </c>
      <c r="H23" t="s">
        <v>1606</v>
      </c>
      <c r="I23" t="str">
        <f>VLOOKUP(H23,Clubnamen!A:B,2,FALSE)</f>
        <v>Chong Do Kwan S&amp;B</v>
      </c>
      <c r="J23">
        <f>VLOOKUP($I23,'Participation Count Clubs'!$B:$F,2,FALSE)</f>
        <v>4</v>
      </c>
      <c r="K23">
        <f>VLOOKUP($I23,'Participation Count Clubs'!$B:$F,3,FALSE)</f>
        <v>11</v>
      </c>
      <c r="L23">
        <f>VLOOKUP($I23,'Participation Count Clubs'!$B:$F,4,FALSE)</f>
        <v>15</v>
      </c>
      <c r="M23">
        <f>VLOOKUP($I23,'Participation Count Clubs'!$B:$F,5,FALSE)</f>
        <v>8</v>
      </c>
      <c r="N23" t="str">
        <f t="shared" si="0"/>
        <v>C. 11-20 Entries</v>
      </c>
      <c r="O23" t="str">
        <f t="shared" si="1"/>
        <v>B. 6-10 Athletes</v>
      </c>
    </row>
    <row r="24" spans="1:15" x14ac:dyDescent="0.25">
      <c r="A24" t="s">
        <v>1275</v>
      </c>
      <c r="B24" t="s">
        <v>1542</v>
      </c>
      <c r="C24" t="s">
        <v>1547</v>
      </c>
      <c r="D24" t="s">
        <v>1754</v>
      </c>
      <c r="E24" t="s">
        <v>1748</v>
      </c>
      <c r="F24" t="s">
        <v>1986</v>
      </c>
      <c r="G24" t="s">
        <v>1496</v>
      </c>
      <c r="H24" t="s">
        <v>1497</v>
      </c>
      <c r="I24" t="str">
        <f>VLOOKUP(H24,Clubnamen!A:B,2,FALSE)</f>
        <v>Cork ITA</v>
      </c>
      <c r="J24">
        <f>VLOOKUP($I24,'Participation Count Clubs'!$B:$F,2,FALSE)</f>
        <v>0</v>
      </c>
      <c r="K24">
        <f>VLOOKUP($I24,'Participation Count Clubs'!$B:$F,3,FALSE)</f>
        <v>5</v>
      </c>
      <c r="L24">
        <f>VLOOKUP($I24,'Participation Count Clubs'!$B:$F,4,FALSE)</f>
        <v>5</v>
      </c>
      <c r="M24">
        <f>VLOOKUP($I24,'Participation Count Clubs'!$B:$F,5,FALSE)</f>
        <v>2</v>
      </c>
      <c r="N24" t="str">
        <f t="shared" si="0"/>
        <v>A. 0-5 Entries</v>
      </c>
      <c r="O24" t="str">
        <f t="shared" si="1"/>
        <v>A. 0-5 Athletes</v>
      </c>
    </row>
    <row r="25" spans="1:15" x14ac:dyDescent="0.25">
      <c r="A25" t="s">
        <v>1363</v>
      </c>
      <c r="B25" t="s">
        <v>1543</v>
      </c>
      <c r="C25" t="s">
        <v>1547</v>
      </c>
      <c r="D25" t="s">
        <v>1754</v>
      </c>
      <c r="E25" t="s">
        <v>1748</v>
      </c>
      <c r="F25" t="s">
        <v>1986</v>
      </c>
      <c r="G25" t="s">
        <v>1496</v>
      </c>
      <c r="H25" t="s">
        <v>1497</v>
      </c>
      <c r="I25" t="str">
        <f>VLOOKUP(H25,Clubnamen!A:B,2,FALSE)</f>
        <v>Cork ITA</v>
      </c>
      <c r="J25">
        <f>VLOOKUP($I25,'Participation Count Clubs'!$B:$F,2,FALSE)</f>
        <v>0</v>
      </c>
      <c r="K25">
        <f>VLOOKUP($I25,'Participation Count Clubs'!$B:$F,3,FALSE)</f>
        <v>5</v>
      </c>
      <c r="L25">
        <f>VLOOKUP($I25,'Participation Count Clubs'!$B:$F,4,FALSE)</f>
        <v>5</v>
      </c>
      <c r="M25">
        <f>VLOOKUP($I25,'Participation Count Clubs'!$B:$F,5,FALSE)</f>
        <v>2</v>
      </c>
      <c r="N25" t="str">
        <f t="shared" si="0"/>
        <v>A. 0-5 Entries</v>
      </c>
      <c r="O25" t="str">
        <f t="shared" si="1"/>
        <v>A. 0-5 Athletes</v>
      </c>
    </row>
    <row r="26" spans="1:15" x14ac:dyDescent="0.25">
      <c r="A26" t="s">
        <v>1178</v>
      </c>
      <c r="B26" t="s">
        <v>1542</v>
      </c>
      <c r="C26" t="s">
        <v>1546</v>
      </c>
      <c r="D26" t="s">
        <v>1753</v>
      </c>
      <c r="E26" t="s">
        <v>1749</v>
      </c>
      <c r="F26" t="s">
        <v>1987</v>
      </c>
      <c r="G26" t="s">
        <v>1681</v>
      </c>
      <c r="H26" t="s">
        <v>1597</v>
      </c>
      <c r="I26" t="str">
        <f>VLOOKUP(H26,Clubnamen!A:B,2,FALSE)</f>
        <v>Cork TKD</v>
      </c>
      <c r="J26">
        <f>VLOOKUP($I26,'Participation Count Clubs'!$B:$F,2,FALSE)</f>
        <v>2</v>
      </c>
      <c r="K26">
        <f>VLOOKUP($I26,'Participation Count Clubs'!$B:$F,3,FALSE)</f>
        <v>4</v>
      </c>
      <c r="L26">
        <f>VLOOKUP($I26,'Participation Count Clubs'!$B:$F,4,FALSE)</f>
        <v>6</v>
      </c>
      <c r="M26">
        <f>VLOOKUP($I26,'Participation Count Clubs'!$B:$F,5,FALSE)</f>
        <v>3</v>
      </c>
      <c r="N26" t="str">
        <f t="shared" si="0"/>
        <v>B. 6-10 Entries</v>
      </c>
      <c r="O26" t="str">
        <f t="shared" si="1"/>
        <v>A. 0-5 Athletes</v>
      </c>
    </row>
    <row r="27" spans="1:15" x14ac:dyDescent="0.25">
      <c r="A27" t="s">
        <v>1212</v>
      </c>
      <c r="B27" t="s">
        <v>1542</v>
      </c>
      <c r="C27" t="s">
        <v>1546</v>
      </c>
      <c r="D27" t="s">
        <v>1754</v>
      </c>
      <c r="E27" t="s">
        <v>1749</v>
      </c>
      <c r="F27" t="s">
        <v>1988</v>
      </c>
      <c r="G27" t="s">
        <v>1596</v>
      </c>
      <c r="H27" t="s">
        <v>1597</v>
      </c>
      <c r="I27" t="str">
        <f>VLOOKUP(H27,Clubnamen!A:B,2,FALSE)</f>
        <v>Cork TKD</v>
      </c>
      <c r="J27">
        <f>VLOOKUP($I27,'Participation Count Clubs'!$B:$F,2,FALSE)</f>
        <v>2</v>
      </c>
      <c r="K27">
        <f>VLOOKUP($I27,'Participation Count Clubs'!$B:$F,3,FALSE)</f>
        <v>4</v>
      </c>
      <c r="L27">
        <f>VLOOKUP($I27,'Participation Count Clubs'!$B:$F,4,FALSE)</f>
        <v>6</v>
      </c>
      <c r="M27">
        <f>VLOOKUP($I27,'Participation Count Clubs'!$B:$F,5,FALSE)</f>
        <v>3</v>
      </c>
      <c r="N27" t="str">
        <f t="shared" si="0"/>
        <v>B. 6-10 Entries</v>
      </c>
      <c r="O27" t="str">
        <f t="shared" si="1"/>
        <v>A. 0-5 Athletes</v>
      </c>
    </row>
    <row r="28" spans="1:15" x14ac:dyDescent="0.25">
      <c r="A28" t="s">
        <v>1291</v>
      </c>
      <c r="B28" t="s">
        <v>1542</v>
      </c>
      <c r="C28" t="s">
        <v>1547</v>
      </c>
      <c r="D28" t="s">
        <v>1754</v>
      </c>
      <c r="E28" t="s">
        <v>1749</v>
      </c>
      <c r="F28" t="s">
        <v>1987</v>
      </c>
      <c r="G28" t="s">
        <v>1718</v>
      </c>
      <c r="H28" t="s">
        <v>1597</v>
      </c>
      <c r="I28" t="str">
        <f>VLOOKUP(H28,Clubnamen!A:B,2,FALSE)</f>
        <v>Cork TKD</v>
      </c>
      <c r="J28">
        <f>VLOOKUP($I28,'Participation Count Clubs'!$B:$F,2,FALSE)</f>
        <v>2</v>
      </c>
      <c r="K28">
        <f>VLOOKUP($I28,'Participation Count Clubs'!$B:$F,3,FALSE)</f>
        <v>4</v>
      </c>
      <c r="L28">
        <f>VLOOKUP($I28,'Participation Count Clubs'!$B:$F,4,FALSE)</f>
        <v>6</v>
      </c>
      <c r="M28">
        <f>VLOOKUP($I28,'Participation Count Clubs'!$B:$F,5,FALSE)</f>
        <v>3</v>
      </c>
      <c r="N28" t="str">
        <f t="shared" si="0"/>
        <v>B. 6-10 Entries</v>
      </c>
      <c r="O28" t="str">
        <f t="shared" si="1"/>
        <v>A. 0-5 Athletes</v>
      </c>
    </row>
    <row r="29" spans="1:15" x14ac:dyDescent="0.25">
      <c r="A29" t="s">
        <v>1015</v>
      </c>
      <c r="B29" t="s">
        <v>1541</v>
      </c>
      <c r="C29" t="s">
        <v>1546</v>
      </c>
      <c r="D29" t="s">
        <v>1754</v>
      </c>
      <c r="E29" t="s">
        <v>1748</v>
      </c>
      <c r="F29" t="s">
        <v>1987</v>
      </c>
      <c r="G29" t="s">
        <v>1664</v>
      </c>
      <c r="H29" t="s">
        <v>1460</v>
      </c>
      <c r="I29" t="str">
        <f>VLOOKUP(H29,Clubnamen!A:B,2,FALSE)</f>
        <v>Difesa Sports</v>
      </c>
      <c r="J29">
        <f>VLOOKUP($I29,'Participation Count Clubs'!$B:$F,2,FALSE)</f>
        <v>9</v>
      </c>
      <c r="K29">
        <f>VLOOKUP($I29,'Participation Count Clubs'!$B:$F,3,FALSE)</f>
        <v>32</v>
      </c>
      <c r="L29">
        <f>VLOOKUP($I29,'Participation Count Clubs'!$B:$F,4,FALSE)</f>
        <v>41</v>
      </c>
      <c r="M29">
        <f>VLOOKUP($I29,'Participation Count Clubs'!$B:$F,5,FALSE)</f>
        <v>22</v>
      </c>
      <c r="N29" t="str">
        <f t="shared" si="0"/>
        <v>D. &gt; 20 Entries</v>
      </c>
      <c r="O29" t="str">
        <f t="shared" si="1"/>
        <v>D. &gt; 20 Athletes</v>
      </c>
    </row>
    <row r="30" spans="1:15" x14ac:dyDescent="0.25">
      <c r="A30" t="s">
        <v>1150</v>
      </c>
      <c r="B30" t="s">
        <v>1541</v>
      </c>
      <c r="C30" t="s">
        <v>1548</v>
      </c>
      <c r="D30" t="s">
        <v>1754</v>
      </c>
      <c r="E30" t="s">
        <v>1749</v>
      </c>
      <c r="F30" t="s">
        <v>1988</v>
      </c>
      <c r="G30" t="s">
        <v>1577</v>
      </c>
      <c r="H30" t="s">
        <v>1460</v>
      </c>
      <c r="I30" t="str">
        <f>VLOOKUP(H30,Clubnamen!A:B,2,FALSE)</f>
        <v>Difesa Sports</v>
      </c>
      <c r="J30">
        <f>VLOOKUP($I30,'Participation Count Clubs'!$B:$F,2,FALSE)</f>
        <v>9</v>
      </c>
      <c r="K30">
        <f>VLOOKUP($I30,'Participation Count Clubs'!$B:$F,3,FALSE)</f>
        <v>32</v>
      </c>
      <c r="L30">
        <f>VLOOKUP($I30,'Participation Count Clubs'!$B:$F,4,FALSE)</f>
        <v>41</v>
      </c>
      <c r="M30">
        <f>VLOOKUP($I30,'Participation Count Clubs'!$B:$F,5,FALSE)</f>
        <v>22</v>
      </c>
      <c r="N30" t="str">
        <f t="shared" si="0"/>
        <v>D. &gt; 20 Entries</v>
      </c>
      <c r="O30" t="str">
        <f t="shared" si="1"/>
        <v>D. &gt; 20 Athletes</v>
      </c>
    </row>
    <row r="31" spans="1:15" x14ac:dyDescent="0.25">
      <c r="A31" t="s">
        <v>1194</v>
      </c>
      <c r="B31" t="s">
        <v>1542</v>
      </c>
      <c r="C31" t="s">
        <v>1546</v>
      </c>
      <c r="D31" t="s">
        <v>1753</v>
      </c>
      <c r="E31" t="s">
        <v>1749</v>
      </c>
      <c r="F31" t="s">
        <v>1986</v>
      </c>
      <c r="G31" t="s">
        <v>1459</v>
      </c>
      <c r="H31" t="s">
        <v>1460</v>
      </c>
      <c r="I31" t="str">
        <f>VLOOKUP(H31,Clubnamen!A:B,2,FALSE)</f>
        <v>Difesa Sports</v>
      </c>
      <c r="J31">
        <f>VLOOKUP($I31,'Participation Count Clubs'!$B:$F,2,FALSE)</f>
        <v>9</v>
      </c>
      <c r="K31">
        <f>VLOOKUP($I31,'Participation Count Clubs'!$B:$F,3,FALSE)</f>
        <v>32</v>
      </c>
      <c r="L31">
        <f>VLOOKUP($I31,'Participation Count Clubs'!$B:$F,4,FALSE)</f>
        <v>41</v>
      </c>
      <c r="M31">
        <f>VLOOKUP($I31,'Participation Count Clubs'!$B:$F,5,FALSE)</f>
        <v>22</v>
      </c>
      <c r="N31" t="str">
        <f t="shared" si="0"/>
        <v>D. &gt; 20 Entries</v>
      </c>
      <c r="O31" t="str">
        <f t="shared" si="1"/>
        <v>D. &gt; 20 Athletes</v>
      </c>
    </row>
    <row r="32" spans="1:15" x14ac:dyDescent="0.25">
      <c r="A32" t="s">
        <v>1194</v>
      </c>
      <c r="B32" t="s">
        <v>1542</v>
      </c>
      <c r="C32" t="s">
        <v>1546</v>
      </c>
      <c r="D32" t="s">
        <v>1753</v>
      </c>
      <c r="E32" t="s">
        <v>1749</v>
      </c>
      <c r="F32" t="s">
        <v>1988</v>
      </c>
      <c r="G32" t="s">
        <v>1587</v>
      </c>
      <c r="H32" t="s">
        <v>1460</v>
      </c>
      <c r="I32" t="str">
        <f>VLOOKUP(H32,Clubnamen!A:B,2,FALSE)</f>
        <v>Difesa Sports</v>
      </c>
      <c r="J32">
        <f>VLOOKUP($I32,'Participation Count Clubs'!$B:$F,2,FALSE)</f>
        <v>9</v>
      </c>
      <c r="K32">
        <f>VLOOKUP($I32,'Participation Count Clubs'!$B:$F,3,FALSE)</f>
        <v>32</v>
      </c>
      <c r="L32">
        <f>VLOOKUP($I32,'Participation Count Clubs'!$B:$F,4,FALSE)</f>
        <v>41</v>
      </c>
      <c r="M32">
        <f>VLOOKUP($I32,'Participation Count Clubs'!$B:$F,5,FALSE)</f>
        <v>22</v>
      </c>
      <c r="N32" t="str">
        <f t="shared" si="0"/>
        <v>D. &gt; 20 Entries</v>
      </c>
      <c r="O32" t="str">
        <f t="shared" si="1"/>
        <v>D. &gt; 20 Athletes</v>
      </c>
    </row>
    <row r="33" spans="1:15" x14ac:dyDescent="0.25">
      <c r="A33" t="s">
        <v>1199</v>
      </c>
      <c r="B33" t="s">
        <v>1542</v>
      </c>
      <c r="C33" t="s">
        <v>1546</v>
      </c>
      <c r="D33" t="s">
        <v>1754</v>
      </c>
      <c r="E33" t="s">
        <v>1749</v>
      </c>
      <c r="F33" t="s">
        <v>1987</v>
      </c>
      <c r="G33" t="s">
        <v>1690</v>
      </c>
      <c r="H33" t="s">
        <v>1460</v>
      </c>
      <c r="I33" t="str">
        <f>VLOOKUP(H33,Clubnamen!A:B,2,FALSE)</f>
        <v>Difesa Sports</v>
      </c>
      <c r="J33">
        <f>VLOOKUP($I33,'Participation Count Clubs'!$B:$F,2,FALSE)</f>
        <v>9</v>
      </c>
      <c r="K33">
        <f>VLOOKUP($I33,'Participation Count Clubs'!$B:$F,3,FALSE)</f>
        <v>32</v>
      </c>
      <c r="L33">
        <f>VLOOKUP($I33,'Participation Count Clubs'!$B:$F,4,FALSE)</f>
        <v>41</v>
      </c>
      <c r="M33">
        <f>VLOOKUP($I33,'Participation Count Clubs'!$B:$F,5,FALSE)</f>
        <v>22</v>
      </c>
      <c r="N33" t="str">
        <f t="shared" si="0"/>
        <v>D. &gt; 20 Entries</v>
      </c>
      <c r="O33" t="str">
        <f t="shared" si="1"/>
        <v>D. &gt; 20 Athletes</v>
      </c>
    </row>
    <row r="34" spans="1:15" x14ac:dyDescent="0.25">
      <c r="A34" t="s">
        <v>1226</v>
      </c>
      <c r="B34" t="s">
        <v>1542</v>
      </c>
      <c r="C34" t="s">
        <v>1546</v>
      </c>
      <c r="D34" t="s">
        <v>1754</v>
      </c>
      <c r="E34" t="s">
        <v>1749</v>
      </c>
      <c r="F34" t="s">
        <v>1986</v>
      </c>
      <c r="G34" t="s">
        <v>1475</v>
      </c>
      <c r="H34" t="s">
        <v>1460</v>
      </c>
      <c r="I34" t="str">
        <f>VLOOKUP(H34,Clubnamen!A:B,2,FALSE)</f>
        <v>Difesa Sports</v>
      </c>
      <c r="J34">
        <f>VLOOKUP($I34,'Participation Count Clubs'!$B:$F,2,FALSE)</f>
        <v>9</v>
      </c>
      <c r="K34">
        <f>VLOOKUP($I34,'Participation Count Clubs'!$B:$F,3,FALSE)</f>
        <v>32</v>
      </c>
      <c r="L34">
        <f>VLOOKUP($I34,'Participation Count Clubs'!$B:$F,4,FALSE)</f>
        <v>41</v>
      </c>
      <c r="M34">
        <f>VLOOKUP($I34,'Participation Count Clubs'!$B:$F,5,FALSE)</f>
        <v>22</v>
      </c>
      <c r="N34" t="str">
        <f t="shared" si="0"/>
        <v>D. &gt; 20 Entries</v>
      </c>
      <c r="O34" t="str">
        <f t="shared" si="1"/>
        <v>D. &gt; 20 Athletes</v>
      </c>
    </row>
    <row r="35" spans="1:15" x14ac:dyDescent="0.25">
      <c r="A35" t="s">
        <v>1236</v>
      </c>
      <c r="B35" t="s">
        <v>1542</v>
      </c>
      <c r="C35" t="s">
        <v>1546</v>
      </c>
      <c r="D35" t="s">
        <v>1754</v>
      </c>
      <c r="E35" t="s">
        <v>1749</v>
      </c>
      <c r="F35" t="s">
        <v>1986</v>
      </c>
      <c r="G35" t="s">
        <v>1478</v>
      </c>
      <c r="H35" t="s">
        <v>1460</v>
      </c>
      <c r="I35" t="str">
        <f>VLOOKUP(H35,Clubnamen!A:B,2,FALSE)</f>
        <v>Difesa Sports</v>
      </c>
      <c r="J35">
        <f>VLOOKUP($I35,'Participation Count Clubs'!$B:$F,2,FALSE)</f>
        <v>9</v>
      </c>
      <c r="K35">
        <f>VLOOKUP($I35,'Participation Count Clubs'!$B:$F,3,FALSE)</f>
        <v>32</v>
      </c>
      <c r="L35">
        <f>VLOOKUP($I35,'Participation Count Clubs'!$B:$F,4,FALSE)</f>
        <v>41</v>
      </c>
      <c r="M35">
        <f>VLOOKUP($I35,'Participation Count Clubs'!$B:$F,5,FALSE)</f>
        <v>22</v>
      </c>
      <c r="N35" t="str">
        <f t="shared" si="0"/>
        <v>D. &gt; 20 Entries</v>
      </c>
      <c r="O35" t="str">
        <f t="shared" si="1"/>
        <v>D. &gt; 20 Athletes</v>
      </c>
    </row>
    <row r="36" spans="1:15" x14ac:dyDescent="0.25">
      <c r="A36" t="s">
        <v>1239</v>
      </c>
      <c r="B36" t="s">
        <v>1542</v>
      </c>
      <c r="C36" t="s">
        <v>1546</v>
      </c>
      <c r="D36" t="s">
        <v>1754</v>
      </c>
      <c r="E36" t="s">
        <v>1749</v>
      </c>
      <c r="F36" t="s">
        <v>1986</v>
      </c>
      <c r="G36" t="s">
        <v>1479</v>
      </c>
      <c r="H36" t="s">
        <v>1460</v>
      </c>
      <c r="I36" t="str">
        <f>VLOOKUP(H36,Clubnamen!A:B,2,FALSE)</f>
        <v>Difesa Sports</v>
      </c>
      <c r="J36">
        <f>VLOOKUP($I36,'Participation Count Clubs'!$B:$F,2,FALSE)</f>
        <v>9</v>
      </c>
      <c r="K36">
        <f>VLOOKUP($I36,'Participation Count Clubs'!$B:$F,3,FALSE)</f>
        <v>32</v>
      </c>
      <c r="L36">
        <f>VLOOKUP($I36,'Participation Count Clubs'!$B:$F,4,FALSE)</f>
        <v>41</v>
      </c>
      <c r="M36">
        <f>VLOOKUP($I36,'Participation Count Clubs'!$B:$F,5,FALSE)</f>
        <v>22</v>
      </c>
      <c r="N36" t="str">
        <f t="shared" si="0"/>
        <v>D. &gt; 20 Entries</v>
      </c>
      <c r="O36" t="str">
        <f t="shared" si="1"/>
        <v>D. &gt; 20 Athletes</v>
      </c>
    </row>
    <row r="37" spans="1:15" x14ac:dyDescent="0.25">
      <c r="A37" t="s">
        <v>1319</v>
      </c>
      <c r="B37" t="s">
        <v>1542</v>
      </c>
      <c r="C37" t="s">
        <v>1548</v>
      </c>
      <c r="D37" t="s">
        <v>1753</v>
      </c>
      <c r="E37" t="s">
        <v>1748</v>
      </c>
      <c r="F37" t="s">
        <v>1986</v>
      </c>
      <c r="G37" t="s">
        <v>1512</v>
      </c>
      <c r="H37" t="s">
        <v>1460</v>
      </c>
      <c r="I37" t="str">
        <f>VLOOKUP(H37,Clubnamen!A:B,2,FALSE)</f>
        <v>Difesa Sports</v>
      </c>
      <c r="J37">
        <f>VLOOKUP($I37,'Participation Count Clubs'!$B:$F,2,FALSE)</f>
        <v>9</v>
      </c>
      <c r="K37">
        <f>VLOOKUP($I37,'Participation Count Clubs'!$B:$F,3,FALSE)</f>
        <v>32</v>
      </c>
      <c r="L37">
        <f>VLOOKUP($I37,'Participation Count Clubs'!$B:$F,4,FALSE)</f>
        <v>41</v>
      </c>
      <c r="M37">
        <f>VLOOKUP($I37,'Participation Count Clubs'!$B:$F,5,FALSE)</f>
        <v>22</v>
      </c>
      <c r="N37" t="str">
        <f t="shared" si="0"/>
        <v>D. &gt; 20 Entries</v>
      </c>
      <c r="O37" t="str">
        <f t="shared" si="1"/>
        <v>D. &gt; 20 Athletes</v>
      </c>
    </row>
    <row r="38" spans="1:15" x14ac:dyDescent="0.25">
      <c r="A38" t="s">
        <v>1337</v>
      </c>
      <c r="B38" t="s">
        <v>1542</v>
      </c>
      <c r="C38" t="s">
        <v>1548</v>
      </c>
      <c r="D38" t="s">
        <v>1754</v>
      </c>
      <c r="E38" t="s">
        <v>1748</v>
      </c>
      <c r="F38" t="s">
        <v>1986</v>
      </c>
      <c r="G38" t="s">
        <v>1519</v>
      </c>
      <c r="H38" t="s">
        <v>1460</v>
      </c>
      <c r="I38" t="str">
        <f>VLOOKUP(H38,Clubnamen!A:B,2,FALSE)</f>
        <v>Difesa Sports</v>
      </c>
      <c r="J38">
        <f>VLOOKUP($I38,'Participation Count Clubs'!$B:$F,2,FALSE)</f>
        <v>9</v>
      </c>
      <c r="K38">
        <f>VLOOKUP($I38,'Participation Count Clubs'!$B:$F,3,FALSE)</f>
        <v>32</v>
      </c>
      <c r="L38">
        <f>VLOOKUP($I38,'Participation Count Clubs'!$B:$F,4,FALSE)</f>
        <v>41</v>
      </c>
      <c r="M38">
        <f>VLOOKUP($I38,'Participation Count Clubs'!$B:$F,5,FALSE)</f>
        <v>22</v>
      </c>
      <c r="N38" t="str">
        <f t="shared" si="0"/>
        <v>D. &gt; 20 Entries</v>
      </c>
      <c r="O38" t="str">
        <f t="shared" si="1"/>
        <v>D. &gt; 20 Athletes</v>
      </c>
    </row>
    <row r="39" spans="1:15" x14ac:dyDescent="0.25">
      <c r="A39" t="s">
        <v>1337</v>
      </c>
      <c r="B39" t="s">
        <v>1542</v>
      </c>
      <c r="C39" t="s">
        <v>1548</v>
      </c>
      <c r="D39" t="s">
        <v>1754</v>
      </c>
      <c r="E39" t="s">
        <v>1748</v>
      </c>
      <c r="F39" t="s">
        <v>1988</v>
      </c>
      <c r="G39" t="s">
        <v>1643</v>
      </c>
      <c r="H39" t="s">
        <v>1460</v>
      </c>
      <c r="I39" t="str">
        <f>VLOOKUP(H39,Clubnamen!A:B,2,FALSE)</f>
        <v>Difesa Sports</v>
      </c>
      <c r="J39">
        <f>VLOOKUP($I39,'Participation Count Clubs'!$B:$F,2,FALSE)</f>
        <v>9</v>
      </c>
      <c r="K39">
        <f>VLOOKUP($I39,'Participation Count Clubs'!$B:$F,3,FALSE)</f>
        <v>32</v>
      </c>
      <c r="L39">
        <f>VLOOKUP($I39,'Participation Count Clubs'!$B:$F,4,FALSE)</f>
        <v>41</v>
      </c>
      <c r="M39">
        <f>VLOOKUP($I39,'Participation Count Clubs'!$B:$F,5,FALSE)</f>
        <v>22</v>
      </c>
      <c r="N39" t="str">
        <f t="shared" si="0"/>
        <v>D. &gt; 20 Entries</v>
      </c>
      <c r="O39" t="str">
        <f t="shared" si="1"/>
        <v>D. &gt; 20 Athletes</v>
      </c>
    </row>
    <row r="40" spans="1:15" x14ac:dyDescent="0.25">
      <c r="A40" t="s">
        <v>1366</v>
      </c>
      <c r="B40" t="s">
        <v>1543</v>
      </c>
      <c r="C40" t="s">
        <v>1548</v>
      </c>
      <c r="D40" t="s">
        <v>1753</v>
      </c>
      <c r="E40" t="s">
        <v>1748</v>
      </c>
      <c r="F40" t="s">
        <v>1988</v>
      </c>
      <c r="G40" t="s">
        <v>1512</v>
      </c>
      <c r="H40" t="s">
        <v>1460</v>
      </c>
      <c r="I40" t="str">
        <f>VLOOKUP(H40,Clubnamen!A:B,2,FALSE)</f>
        <v>Difesa Sports</v>
      </c>
      <c r="J40">
        <f>VLOOKUP($I40,'Participation Count Clubs'!$B:$F,2,FALSE)</f>
        <v>9</v>
      </c>
      <c r="K40">
        <f>VLOOKUP($I40,'Participation Count Clubs'!$B:$F,3,FALSE)</f>
        <v>32</v>
      </c>
      <c r="L40">
        <f>VLOOKUP($I40,'Participation Count Clubs'!$B:$F,4,FALSE)</f>
        <v>41</v>
      </c>
      <c r="M40">
        <f>VLOOKUP($I40,'Participation Count Clubs'!$B:$F,5,FALSE)</f>
        <v>22</v>
      </c>
      <c r="N40" t="str">
        <f t="shared" si="0"/>
        <v>D. &gt; 20 Entries</v>
      </c>
      <c r="O40" t="str">
        <f t="shared" si="1"/>
        <v>D. &gt; 20 Athletes</v>
      </c>
    </row>
    <row r="41" spans="1:15" x14ac:dyDescent="0.25">
      <c r="A41" t="s">
        <v>1368</v>
      </c>
      <c r="B41" t="s">
        <v>1543</v>
      </c>
      <c r="C41" t="s">
        <v>1548</v>
      </c>
      <c r="D41" t="s">
        <v>1754</v>
      </c>
      <c r="E41" t="s">
        <v>1748</v>
      </c>
      <c r="F41" t="s">
        <v>1986</v>
      </c>
      <c r="G41" t="s">
        <v>1519</v>
      </c>
      <c r="H41" t="s">
        <v>1460</v>
      </c>
      <c r="I41" t="str">
        <f>VLOOKUP(H41,Clubnamen!A:B,2,FALSE)</f>
        <v>Difesa Sports</v>
      </c>
      <c r="J41">
        <f>VLOOKUP($I41,'Participation Count Clubs'!$B:$F,2,FALSE)</f>
        <v>9</v>
      </c>
      <c r="K41">
        <f>VLOOKUP($I41,'Participation Count Clubs'!$B:$F,3,FALSE)</f>
        <v>32</v>
      </c>
      <c r="L41">
        <f>VLOOKUP($I41,'Participation Count Clubs'!$B:$F,4,FALSE)</f>
        <v>41</v>
      </c>
      <c r="M41">
        <f>VLOOKUP($I41,'Participation Count Clubs'!$B:$F,5,FALSE)</f>
        <v>22</v>
      </c>
      <c r="N41" t="str">
        <f t="shared" si="0"/>
        <v>D. &gt; 20 Entries</v>
      </c>
      <c r="O41" t="str">
        <f t="shared" si="1"/>
        <v>D. &gt; 20 Athletes</v>
      </c>
    </row>
    <row r="42" spans="1:15" x14ac:dyDescent="0.25">
      <c r="A42" t="s">
        <v>1373</v>
      </c>
      <c r="B42" t="s">
        <v>1544</v>
      </c>
      <c r="C42" t="s">
        <v>1548</v>
      </c>
      <c r="D42" t="s">
        <v>1753</v>
      </c>
      <c r="E42" t="s">
        <v>1748</v>
      </c>
      <c r="F42" t="s">
        <v>1987</v>
      </c>
      <c r="G42" t="s">
        <v>1742</v>
      </c>
      <c r="H42" t="s">
        <v>1460</v>
      </c>
      <c r="I42" t="str">
        <f>VLOOKUP(H42,Clubnamen!A:B,2,FALSE)</f>
        <v>Difesa Sports</v>
      </c>
      <c r="J42">
        <f>VLOOKUP($I42,'Participation Count Clubs'!$B:$F,2,FALSE)</f>
        <v>9</v>
      </c>
      <c r="K42">
        <f>VLOOKUP($I42,'Participation Count Clubs'!$B:$F,3,FALSE)</f>
        <v>32</v>
      </c>
      <c r="L42">
        <f>VLOOKUP($I42,'Participation Count Clubs'!$B:$F,4,FALSE)</f>
        <v>41</v>
      </c>
      <c r="M42">
        <f>VLOOKUP($I42,'Participation Count Clubs'!$B:$F,5,FALSE)</f>
        <v>22</v>
      </c>
      <c r="N42" t="str">
        <f t="shared" si="0"/>
        <v>D. &gt; 20 Entries</v>
      </c>
      <c r="O42" t="str">
        <f t="shared" si="1"/>
        <v>D. &gt; 20 Athletes</v>
      </c>
    </row>
    <row r="43" spans="1:15" x14ac:dyDescent="0.25">
      <c r="A43" t="s">
        <v>1022</v>
      </c>
      <c r="B43" t="s">
        <v>1541</v>
      </c>
      <c r="C43" t="s">
        <v>1546</v>
      </c>
      <c r="D43" t="s">
        <v>1754</v>
      </c>
      <c r="E43" t="s">
        <v>1749</v>
      </c>
      <c r="F43" t="s">
        <v>1986</v>
      </c>
      <c r="G43" t="s">
        <v>1404</v>
      </c>
      <c r="H43" t="s">
        <v>1405</v>
      </c>
      <c r="I43" t="str">
        <f>VLOOKUP(H43,Clubnamen!A:B,2,FALSE)</f>
        <v>Espoo TKD Club</v>
      </c>
      <c r="J43">
        <f>VLOOKUP($I43,'Participation Count Clubs'!$B:$F,2,FALSE)</f>
        <v>7</v>
      </c>
      <c r="K43">
        <f>VLOOKUP($I43,'Participation Count Clubs'!$B:$F,3,FALSE)</f>
        <v>11</v>
      </c>
      <c r="L43">
        <f>VLOOKUP($I43,'Participation Count Clubs'!$B:$F,4,FALSE)</f>
        <v>18</v>
      </c>
      <c r="M43">
        <f>VLOOKUP($I43,'Participation Count Clubs'!$B:$F,5,FALSE)</f>
        <v>9</v>
      </c>
      <c r="N43" t="str">
        <f t="shared" si="0"/>
        <v>C. 11-20 Entries</v>
      </c>
      <c r="O43" t="str">
        <f t="shared" si="1"/>
        <v>B. 6-10 Athletes</v>
      </c>
    </row>
    <row r="44" spans="1:15" x14ac:dyDescent="0.25">
      <c r="A44" t="s">
        <v>1215</v>
      </c>
      <c r="B44" t="s">
        <v>1542</v>
      </c>
      <c r="C44" t="s">
        <v>1546</v>
      </c>
      <c r="D44" t="s">
        <v>1754</v>
      </c>
      <c r="E44" t="s">
        <v>1749</v>
      </c>
      <c r="F44" t="s">
        <v>1986</v>
      </c>
      <c r="G44" t="s">
        <v>1404</v>
      </c>
      <c r="H44" t="s">
        <v>1405</v>
      </c>
      <c r="I44" t="str">
        <f>VLOOKUP(H44,Clubnamen!A:B,2,FALSE)</f>
        <v>Espoo TKD Club</v>
      </c>
      <c r="J44">
        <f>VLOOKUP($I44,'Participation Count Clubs'!$B:$F,2,FALSE)</f>
        <v>7</v>
      </c>
      <c r="K44">
        <f>VLOOKUP($I44,'Participation Count Clubs'!$B:$F,3,FALSE)</f>
        <v>11</v>
      </c>
      <c r="L44">
        <f>VLOOKUP($I44,'Participation Count Clubs'!$B:$F,4,FALSE)</f>
        <v>18</v>
      </c>
      <c r="M44">
        <f>VLOOKUP($I44,'Participation Count Clubs'!$B:$F,5,FALSE)</f>
        <v>9</v>
      </c>
      <c r="N44" t="str">
        <f t="shared" si="0"/>
        <v>C. 11-20 Entries</v>
      </c>
      <c r="O44" t="str">
        <f t="shared" si="1"/>
        <v>B. 6-10 Athletes</v>
      </c>
    </row>
    <row r="45" spans="1:15" x14ac:dyDescent="0.25">
      <c r="A45" t="s">
        <v>1264</v>
      </c>
      <c r="B45" t="s">
        <v>1542</v>
      </c>
      <c r="C45" t="s">
        <v>1547</v>
      </c>
      <c r="D45" t="s">
        <v>1753</v>
      </c>
      <c r="E45" t="s">
        <v>1749</v>
      </c>
      <c r="F45" t="s">
        <v>1988</v>
      </c>
      <c r="G45" t="s">
        <v>1618</v>
      </c>
      <c r="H45" t="s">
        <v>1405</v>
      </c>
      <c r="I45" t="str">
        <f>VLOOKUP(H45,Clubnamen!A:B,2,FALSE)</f>
        <v>Espoo TKD Club</v>
      </c>
      <c r="J45">
        <f>VLOOKUP($I45,'Participation Count Clubs'!$B:$F,2,FALSE)</f>
        <v>7</v>
      </c>
      <c r="K45">
        <f>VLOOKUP($I45,'Participation Count Clubs'!$B:$F,3,FALSE)</f>
        <v>11</v>
      </c>
      <c r="L45">
        <f>VLOOKUP($I45,'Participation Count Clubs'!$B:$F,4,FALSE)</f>
        <v>18</v>
      </c>
      <c r="M45">
        <f>VLOOKUP($I45,'Participation Count Clubs'!$B:$F,5,FALSE)</f>
        <v>9</v>
      </c>
      <c r="N45" t="str">
        <f t="shared" si="0"/>
        <v>C. 11-20 Entries</v>
      </c>
      <c r="O45" t="str">
        <f t="shared" si="1"/>
        <v>B. 6-10 Athletes</v>
      </c>
    </row>
    <row r="46" spans="1:15" x14ac:dyDescent="0.25">
      <c r="A46" t="s">
        <v>1287</v>
      </c>
      <c r="B46" t="s">
        <v>1542</v>
      </c>
      <c r="C46" t="s">
        <v>1547</v>
      </c>
      <c r="D46" t="s">
        <v>1754</v>
      </c>
      <c r="E46" t="s">
        <v>1748</v>
      </c>
      <c r="F46" t="s">
        <v>1988</v>
      </c>
      <c r="G46" t="s">
        <v>1624</v>
      </c>
      <c r="H46" t="s">
        <v>1405</v>
      </c>
      <c r="I46" t="str">
        <f>VLOOKUP(H46,Clubnamen!A:B,2,FALSE)</f>
        <v>Espoo TKD Club</v>
      </c>
      <c r="J46">
        <f>VLOOKUP($I46,'Participation Count Clubs'!$B:$F,2,FALSE)</f>
        <v>7</v>
      </c>
      <c r="K46">
        <f>VLOOKUP($I46,'Participation Count Clubs'!$B:$F,3,FALSE)</f>
        <v>11</v>
      </c>
      <c r="L46">
        <f>VLOOKUP($I46,'Participation Count Clubs'!$B:$F,4,FALSE)</f>
        <v>18</v>
      </c>
      <c r="M46">
        <f>VLOOKUP($I46,'Participation Count Clubs'!$B:$F,5,FALSE)</f>
        <v>9</v>
      </c>
      <c r="N46" t="str">
        <f t="shared" si="0"/>
        <v>C. 11-20 Entries</v>
      </c>
      <c r="O46" t="str">
        <f t="shared" si="1"/>
        <v>B. 6-10 Athletes</v>
      </c>
    </row>
    <row r="47" spans="1:15" x14ac:dyDescent="0.25">
      <c r="A47" t="s">
        <v>1323</v>
      </c>
      <c r="B47" t="s">
        <v>1542</v>
      </c>
      <c r="C47" t="s">
        <v>1548</v>
      </c>
      <c r="D47" t="s">
        <v>1753</v>
      </c>
      <c r="E47" t="s">
        <v>1756</v>
      </c>
      <c r="F47" t="s">
        <v>1988</v>
      </c>
      <c r="G47" t="s">
        <v>1639</v>
      </c>
      <c r="H47" t="s">
        <v>1405</v>
      </c>
      <c r="I47" t="str">
        <f>VLOOKUP(H47,Clubnamen!A:B,2,FALSE)</f>
        <v>Espoo TKD Club</v>
      </c>
      <c r="J47">
        <f>VLOOKUP($I47,'Participation Count Clubs'!$B:$F,2,FALSE)</f>
        <v>7</v>
      </c>
      <c r="K47">
        <f>VLOOKUP($I47,'Participation Count Clubs'!$B:$F,3,FALSE)</f>
        <v>11</v>
      </c>
      <c r="L47">
        <f>VLOOKUP($I47,'Participation Count Clubs'!$B:$F,4,FALSE)</f>
        <v>18</v>
      </c>
      <c r="M47">
        <f>VLOOKUP($I47,'Participation Count Clubs'!$B:$F,5,FALSE)</f>
        <v>9</v>
      </c>
      <c r="N47" t="str">
        <f t="shared" si="0"/>
        <v>C. 11-20 Entries</v>
      </c>
      <c r="O47" t="str">
        <f t="shared" si="1"/>
        <v>B. 6-10 Athletes</v>
      </c>
    </row>
    <row r="48" spans="1:15" x14ac:dyDescent="0.25">
      <c r="A48" t="s">
        <v>1339</v>
      </c>
      <c r="B48" t="s">
        <v>1542</v>
      </c>
      <c r="C48" t="s">
        <v>1548</v>
      </c>
      <c r="D48" t="s">
        <v>1754</v>
      </c>
      <c r="E48" t="s">
        <v>1748</v>
      </c>
      <c r="F48" t="s">
        <v>1986</v>
      </c>
      <c r="G48" t="s">
        <v>1520</v>
      </c>
      <c r="H48" t="s">
        <v>1405</v>
      </c>
      <c r="I48" t="str">
        <f>VLOOKUP(H48,Clubnamen!A:B,2,FALSE)</f>
        <v>Espoo TKD Club</v>
      </c>
      <c r="J48">
        <f>VLOOKUP($I48,'Participation Count Clubs'!$B:$F,2,FALSE)</f>
        <v>7</v>
      </c>
      <c r="K48">
        <f>VLOOKUP($I48,'Participation Count Clubs'!$B:$F,3,FALSE)</f>
        <v>11</v>
      </c>
      <c r="L48">
        <f>VLOOKUP($I48,'Participation Count Clubs'!$B:$F,4,FALSE)</f>
        <v>18</v>
      </c>
      <c r="M48">
        <f>VLOOKUP($I48,'Participation Count Clubs'!$B:$F,5,FALSE)</f>
        <v>9</v>
      </c>
      <c r="N48" t="str">
        <f t="shared" si="0"/>
        <v>C. 11-20 Entries</v>
      </c>
      <c r="O48" t="str">
        <f t="shared" si="1"/>
        <v>B. 6-10 Athletes</v>
      </c>
    </row>
    <row r="49" spans="1:15" x14ac:dyDescent="0.25">
      <c r="A49" t="s">
        <v>1354</v>
      </c>
      <c r="B49" t="s">
        <v>1542</v>
      </c>
      <c r="C49" t="s">
        <v>1548</v>
      </c>
      <c r="D49" t="s">
        <v>1754</v>
      </c>
      <c r="E49" t="s">
        <v>1749</v>
      </c>
      <c r="F49" t="s">
        <v>1987</v>
      </c>
      <c r="G49" t="s">
        <v>1734</v>
      </c>
      <c r="H49" t="s">
        <v>1405</v>
      </c>
      <c r="I49" t="str">
        <f>VLOOKUP(H49,Clubnamen!A:B,2,FALSE)</f>
        <v>Espoo TKD Club</v>
      </c>
      <c r="J49">
        <f>VLOOKUP($I49,'Participation Count Clubs'!$B:$F,2,FALSE)</f>
        <v>7</v>
      </c>
      <c r="K49">
        <f>VLOOKUP($I49,'Participation Count Clubs'!$B:$F,3,FALSE)</f>
        <v>11</v>
      </c>
      <c r="L49">
        <f>VLOOKUP($I49,'Participation Count Clubs'!$B:$F,4,FALSE)</f>
        <v>18</v>
      </c>
      <c r="M49">
        <f>VLOOKUP($I49,'Participation Count Clubs'!$B:$F,5,FALSE)</f>
        <v>9</v>
      </c>
      <c r="N49" t="str">
        <f t="shared" si="0"/>
        <v>C. 11-20 Entries</v>
      </c>
      <c r="O49" t="str">
        <f t="shared" si="1"/>
        <v>B. 6-10 Athletes</v>
      </c>
    </row>
    <row r="50" spans="1:15" x14ac:dyDescent="0.25">
      <c r="A50" t="s">
        <v>1367</v>
      </c>
      <c r="B50" t="s">
        <v>1543</v>
      </c>
      <c r="C50" t="s">
        <v>1548</v>
      </c>
      <c r="D50" t="s">
        <v>1753</v>
      </c>
      <c r="E50" t="s">
        <v>1748</v>
      </c>
      <c r="F50" t="s">
        <v>1988</v>
      </c>
      <c r="G50" t="s">
        <v>1639</v>
      </c>
      <c r="H50" t="s">
        <v>1405</v>
      </c>
      <c r="I50" t="str">
        <f>VLOOKUP(H50,Clubnamen!A:B,2,FALSE)</f>
        <v>Espoo TKD Club</v>
      </c>
      <c r="J50">
        <f>VLOOKUP($I50,'Participation Count Clubs'!$B:$F,2,FALSE)</f>
        <v>7</v>
      </c>
      <c r="K50">
        <f>VLOOKUP($I50,'Participation Count Clubs'!$B:$F,3,FALSE)</f>
        <v>11</v>
      </c>
      <c r="L50">
        <f>VLOOKUP($I50,'Participation Count Clubs'!$B:$F,4,FALSE)</f>
        <v>18</v>
      </c>
      <c r="M50">
        <f>VLOOKUP($I50,'Participation Count Clubs'!$B:$F,5,FALSE)</f>
        <v>9</v>
      </c>
      <c r="N50" t="str">
        <f t="shared" si="0"/>
        <v>C. 11-20 Entries</v>
      </c>
      <c r="O50" t="str">
        <f t="shared" si="1"/>
        <v>B. 6-10 Athletes</v>
      </c>
    </row>
    <row r="51" spans="1:15" x14ac:dyDescent="0.25">
      <c r="A51" t="s">
        <v>1045</v>
      </c>
      <c r="B51" t="s">
        <v>1541</v>
      </c>
      <c r="C51" t="s">
        <v>1750</v>
      </c>
      <c r="D51" t="s">
        <v>1753</v>
      </c>
      <c r="E51" t="s">
        <v>1748</v>
      </c>
      <c r="F51" t="s">
        <v>1986</v>
      </c>
      <c r="G51" t="s">
        <v>1410</v>
      </c>
      <c r="H51" t="s">
        <v>1411</v>
      </c>
      <c r="I51" t="str">
        <f>VLOOKUP(H51,Clubnamen!A:B,2,FALSE)</f>
        <v>ETA London</v>
      </c>
      <c r="J51">
        <f>VLOOKUP($I51,'Participation Count Clubs'!$B:$F,2,FALSE)</f>
        <v>4</v>
      </c>
      <c r="K51">
        <f>VLOOKUP($I51,'Participation Count Clubs'!$B:$F,3,FALSE)</f>
        <v>0</v>
      </c>
      <c r="L51">
        <f>VLOOKUP($I51,'Participation Count Clubs'!$B:$F,4,FALSE)</f>
        <v>4</v>
      </c>
      <c r="M51">
        <f>VLOOKUP($I51,'Participation Count Clubs'!$B:$F,5,FALSE)</f>
        <v>2</v>
      </c>
      <c r="N51" t="str">
        <f t="shared" si="0"/>
        <v>A. 0-5 Entries</v>
      </c>
      <c r="O51" t="str">
        <f t="shared" si="1"/>
        <v>A. 0-5 Athletes</v>
      </c>
    </row>
    <row r="52" spans="1:15" x14ac:dyDescent="0.25">
      <c r="A52" t="s">
        <v>1106</v>
      </c>
      <c r="B52" t="s">
        <v>1541</v>
      </c>
      <c r="C52" t="s">
        <v>1548</v>
      </c>
      <c r="D52" t="s">
        <v>1753</v>
      </c>
      <c r="E52" t="s">
        <v>1748</v>
      </c>
      <c r="F52" t="s">
        <v>1986</v>
      </c>
      <c r="G52" t="s">
        <v>1426</v>
      </c>
      <c r="H52" t="s">
        <v>1411</v>
      </c>
      <c r="I52" t="str">
        <f>VLOOKUP(H52,Clubnamen!A:B,2,FALSE)</f>
        <v>ETA London</v>
      </c>
      <c r="J52">
        <f>VLOOKUP($I52,'Participation Count Clubs'!$B:$F,2,FALSE)</f>
        <v>4</v>
      </c>
      <c r="K52">
        <f>VLOOKUP($I52,'Participation Count Clubs'!$B:$F,3,FALSE)</f>
        <v>0</v>
      </c>
      <c r="L52">
        <f>VLOOKUP($I52,'Participation Count Clubs'!$B:$F,4,FALSE)</f>
        <v>4</v>
      </c>
      <c r="M52">
        <f>VLOOKUP($I52,'Participation Count Clubs'!$B:$F,5,FALSE)</f>
        <v>2</v>
      </c>
      <c r="N52" t="str">
        <f t="shared" si="0"/>
        <v>A. 0-5 Entries</v>
      </c>
      <c r="O52" t="str">
        <f t="shared" si="1"/>
        <v>A. 0-5 Athletes</v>
      </c>
    </row>
    <row r="53" spans="1:15" x14ac:dyDescent="0.25">
      <c r="A53" t="s">
        <v>1174</v>
      </c>
      <c r="B53" t="s">
        <v>1542</v>
      </c>
      <c r="C53" t="s">
        <v>1546</v>
      </c>
      <c r="D53" t="s">
        <v>1753</v>
      </c>
      <c r="E53" t="s">
        <v>1748</v>
      </c>
      <c r="F53" t="s">
        <v>1988</v>
      </c>
      <c r="G53" t="s">
        <v>1410</v>
      </c>
      <c r="H53" t="s">
        <v>1411</v>
      </c>
      <c r="I53" t="str">
        <f>VLOOKUP(H53,Clubnamen!A:B,2,FALSE)</f>
        <v>ETA London</v>
      </c>
      <c r="J53">
        <f>VLOOKUP($I53,'Participation Count Clubs'!$B:$F,2,FALSE)</f>
        <v>4</v>
      </c>
      <c r="K53">
        <f>VLOOKUP($I53,'Participation Count Clubs'!$B:$F,3,FALSE)</f>
        <v>0</v>
      </c>
      <c r="L53">
        <f>VLOOKUP($I53,'Participation Count Clubs'!$B:$F,4,FALSE)</f>
        <v>4</v>
      </c>
      <c r="M53">
        <f>VLOOKUP($I53,'Participation Count Clubs'!$B:$F,5,FALSE)</f>
        <v>2</v>
      </c>
      <c r="N53" t="str">
        <f t="shared" si="0"/>
        <v>A. 0-5 Entries</v>
      </c>
      <c r="O53" t="str">
        <f t="shared" si="1"/>
        <v>A. 0-5 Athletes</v>
      </c>
    </row>
    <row r="54" spans="1:15" x14ac:dyDescent="0.25">
      <c r="A54" t="s">
        <v>1315</v>
      </c>
      <c r="B54" t="s">
        <v>1542</v>
      </c>
      <c r="C54" t="s">
        <v>1548</v>
      </c>
      <c r="D54" t="s">
        <v>1753</v>
      </c>
      <c r="E54" t="s">
        <v>1748</v>
      </c>
      <c r="F54" t="s">
        <v>1986</v>
      </c>
      <c r="G54" t="s">
        <v>1426</v>
      </c>
      <c r="H54" t="s">
        <v>1411</v>
      </c>
      <c r="I54" t="str">
        <f>VLOOKUP(H54,Clubnamen!A:B,2,FALSE)</f>
        <v>ETA London</v>
      </c>
      <c r="J54">
        <f>VLOOKUP($I54,'Participation Count Clubs'!$B:$F,2,FALSE)</f>
        <v>4</v>
      </c>
      <c r="K54">
        <f>VLOOKUP($I54,'Participation Count Clubs'!$B:$F,3,FALSE)</f>
        <v>0</v>
      </c>
      <c r="L54">
        <f>VLOOKUP($I54,'Participation Count Clubs'!$B:$F,4,FALSE)</f>
        <v>4</v>
      </c>
      <c r="M54">
        <f>VLOOKUP($I54,'Participation Count Clubs'!$B:$F,5,FALSE)</f>
        <v>2</v>
      </c>
      <c r="N54" t="str">
        <f t="shared" si="0"/>
        <v>A. 0-5 Entries</v>
      </c>
      <c r="O54" t="str">
        <f t="shared" si="1"/>
        <v>A. 0-5 Athletes</v>
      </c>
    </row>
    <row r="55" spans="1:15" x14ac:dyDescent="0.25">
      <c r="A55" t="s">
        <v>1289</v>
      </c>
      <c r="B55" t="s">
        <v>1542</v>
      </c>
      <c r="C55" t="s">
        <v>1547</v>
      </c>
      <c r="D55" t="s">
        <v>1754</v>
      </c>
      <c r="E55" t="s">
        <v>1749</v>
      </c>
      <c r="F55" t="s">
        <v>1987</v>
      </c>
      <c r="G55" t="s">
        <v>1717</v>
      </c>
      <c r="H55" t="s">
        <v>1503</v>
      </c>
      <c r="I55" t="str">
        <f>VLOOKUP(H55,Clubnamen!A:B,2,FALSE)</f>
        <v>Frolunda TKD</v>
      </c>
      <c r="J55">
        <f>VLOOKUP($I55,'Participation Count Clubs'!$B:$F,2,FALSE)</f>
        <v>4</v>
      </c>
      <c r="K55">
        <f>VLOOKUP($I55,'Participation Count Clubs'!$B:$F,3,FALSE)</f>
        <v>9</v>
      </c>
      <c r="L55">
        <f>VLOOKUP($I55,'Participation Count Clubs'!$B:$F,4,FALSE)</f>
        <v>13</v>
      </c>
      <c r="M55">
        <f>VLOOKUP($I55,'Participation Count Clubs'!$B:$F,5,FALSE)</f>
        <v>6</v>
      </c>
      <c r="N55" t="str">
        <f t="shared" si="0"/>
        <v>C. 11-20 Entries</v>
      </c>
      <c r="O55" t="str">
        <f t="shared" si="1"/>
        <v>B. 6-10 Athletes</v>
      </c>
    </row>
    <row r="56" spans="1:15" x14ac:dyDescent="0.25">
      <c r="A56" t="s">
        <v>1295</v>
      </c>
      <c r="B56" t="s">
        <v>1542</v>
      </c>
      <c r="C56" t="s">
        <v>1547</v>
      </c>
      <c r="D56" t="s">
        <v>1754</v>
      </c>
      <c r="E56" t="s">
        <v>1749</v>
      </c>
      <c r="F56" t="s">
        <v>1986</v>
      </c>
      <c r="G56" t="s">
        <v>1502</v>
      </c>
      <c r="H56" t="s">
        <v>1503</v>
      </c>
      <c r="I56" t="str">
        <f>VLOOKUP(H56,Clubnamen!A:B,2,FALSE)</f>
        <v>Frolunda TKD</v>
      </c>
      <c r="J56">
        <f>VLOOKUP($I56,'Participation Count Clubs'!$B:$F,2,FALSE)</f>
        <v>4</v>
      </c>
      <c r="K56">
        <f>VLOOKUP($I56,'Participation Count Clubs'!$B:$F,3,FALSE)</f>
        <v>9</v>
      </c>
      <c r="L56">
        <f>VLOOKUP($I56,'Participation Count Clubs'!$B:$F,4,FALSE)</f>
        <v>13</v>
      </c>
      <c r="M56">
        <f>VLOOKUP($I56,'Participation Count Clubs'!$B:$F,5,FALSE)</f>
        <v>6</v>
      </c>
      <c r="N56" t="str">
        <f t="shared" si="0"/>
        <v>C. 11-20 Entries</v>
      </c>
      <c r="O56" t="str">
        <f t="shared" si="1"/>
        <v>B. 6-10 Athletes</v>
      </c>
    </row>
    <row r="57" spans="1:15" x14ac:dyDescent="0.25">
      <c r="A57" t="s">
        <v>1295</v>
      </c>
      <c r="B57" t="s">
        <v>1542</v>
      </c>
      <c r="C57" t="s">
        <v>1547</v>
      </c>
      <c r="D57" t="s">
        <v>1754</v>
      </c>
      <c r="E57" t="s">
        <v>1749</v>
      </c>
      <c r="F57" t="s">
        <v>1987</v>
      </c>
      <c r="G57" t="s">
        <v>1719</v>
      </c>
      <c r="H57" t="s">
        <v>1503</v>
      </c>
      <c r="I57" t="str">
        <f>VLOOKUP(H57,Clubnamen!A:B,2,FALSE)</f>
        <v>Frolunda TKD</v>
      </c>
      <c r="J57">
        <f>VLOOKUP($I57,'Participation Count Clubs'!$B:$F,2,FALSE)</f>
        <v>4</v>
      </c>
      <c r="K57">
        <f>VLOOKUP($I57,'Participation Count Clubs'!$B:$F,3,FALSE)</f>
        <v>9</v>
      </c>
      <c r="L57">
        <f>VLOOKUP($I57,'Participation Count Clubs'!$B:$F,4,FALSE)</f>
        <v>13</v>
      </c>
      <c r="M57">
        <f>VLOOKUP($I57,'Participation Count Clubs'!$B:$F,5,FALSE)</f>
        <v>6</v>
      </c>
      <c r="N57" t="str">
        <f t="shared" si="0"/>
        <v>C. 11-20 Entries</v>
      </c>
      <c r="O57" t="str">
        <f t="shared" si="1"/>
        <v>B. 6-10 Athletes</v>
      </c>
    </row>
    <row r="58" spans="1:15" x14ac:dyDescent="0.25">
      <c r="A58" t="s">
        <v>1365</v>
      </c>
      <c r="B58" t="s">
        <v>1543</v>
      </c>
      <c r="C58" t="s">
        <v>1547</v>
      </c>
      <c r="D58" t="s">
        <v>1754</v>
      </c>
      <c r="E58" t="s">
        <v>1748</v>
      </c>
      <c r="F58" t="s">
        <v>1987</v>
      </c>
      <c r="G58" t="s">
        <v>1739</v>
      </c>
      <c r="H58" t="s">
        <v>1503</v>
      </c>
      <c r="I58" t="str">
        <f>VLOOKUP(H58,Clubnamen!A:B,2,FALSE)</f>
        <v>Frolunda TKD</v>
      </c>
      <c r="J58">
        <f>VLOOKUP($I58,'Participation Count Clubs'!$B:$F,2,FALSE)</f>
        <v>4</v>
      </c>
      <c r="K58">
        <f>VLOOKUP($I58,'Participation Count Clubs'!$B:$F,3,FALSE)</f>
        <v>9</v>
      </c>
      <c r="L58">
        <f>VLOOKUP($I58,'Participation Count Clubs'!$B:$F,4,FALSE)</f>
        <v>13</v>
      </c>
      <c r="M58">
        <f>VLOOKUP($I58,'Participation Count Clubs'!$B:$F,5,FALSE)</f>
        <v>6</v>
      </c>
      <c r="N58" t="str">
        <f t="shared" si="0"/>
        <v>C. 11-20 Entries</v>
      </c>
      <c r="O58" t="str">
        <f t="shared" si="1"/>
        <v>B. 6-10 Athletes</v>
      </c>
    </row>
    <row r="59" spans="1:15" x14ac:dyDescent="0.25">
      <c r="A59" t="s">
        <v>1060</v>
      </c>
      <c r="B59" t="s">
        <v>1541</v>
      </c>
      <c r="C59" t="s">
        <v>1547</v>
      </c>
      <c r="D59" t="s">
        <v>1753</v>
      </c>
      <c r="E59" t="s">
        <v>1749</v>
      </c>
      <c r="F59" t="s">
        <v>1987</v>
      </c>
      <c r="G59" t="s">
        <v>1667</v>
      </c>
      <c r="H59" t="s">
        <v>1432</v>
      </c>
      <c r="I59" t="str">
        <f>VLOOKUP(H59,Clubnamen!A:B,2,FALSE)</f>
        <v>Ge-Baek</v>
      </c>
      <c r="J59">
        <f>VLOOKUP($I59,'Participation Count Clubs'!$B:$F,2,FALSE)</f>
        <v>4</v>
      </c>
      <c r="K59">
        <f>VLOOKUP($I59,'Participation Count Clubs'!$B:$F,3,FALSE)</f>
        <v>2</v>
      </c>
      <c r="L59">
        <f>VLOOKUP($I59,'Participation Count Clubs'!$B:$F,4,FALSE)</f>
        <v>6</v>
      </c>
      <c r="M59">
        <f>VLOOKUP($I59,'Participation Count Clubs'!$B:$F,5,FALSE)</f>
        <v>5</v>
      </c>
      <c r="N59" t="str">
        <f t="shared" si="0"/>
        <v>B. 6-10 Entries</v>
      </c>
      <c r="O59" t="str">
        <f t="shared" si="1"/>
        <v>A. 0-5 Athletes</v>
      </c>
    </row>
    <row r="60" spans="1:15" x14ac:dyDescent="0.25">
      <c r="A60" t="s">
        <v>1128</v>
      </c>
      <c r="B60" t="s">
        <v>1541</v>
      </c>
      <c r="C60" t="s">
        <v>1548</v>
      </c>
      <c r="D60" t="s">
        <v>1755</v>
      </c>
      <c r="E60" t="s">
        <v>1748</v>
      </c>
      <c r="F60" t="s">
        <v>1986</v>
      </c>
      <c r="G60" t="s">
        <v>1431</v>
      </c>
      <c r="H60" t="s">
        <v>1432</v>
      </c>
      <c r="I60" t="str">
        <f>VLOOKUP(H60,Clubnamen!A:B,2,FALSE)</f>
        <v>Ge-Baek</v>
      </c>
      <c r="J60">
        <f>VLOOKUP($I60,'Participation Count Clubs'!$B:$F,2,FALSE)</f>
        <v>4</v>
      </c>
      <c r="K60">
        <f>VLOOKUP($I60,'Participation Count Clubs'!$B:$F,3,FALSE)</f>
        <v>2</v>
      </c>
      <c r="L60">
        <f>VLOOKUP($I60,'Participation Count Clubs'!$B:$F,4,FALSE)</f>
        <v>6</v>
      </c>
      <c r="M60">
        <f>VLOOKUP($I60,'Participation Count Clubs'!$B:$F,5,FALSE)</f>
        <v>5</v>
      </c>
      <c r="N60" t="str">
        <f t="shared" si="0"/>
        <v>B. 6-10 Entries</v>
      </c>
      <c r="O60" t="str">
        <f t="shared" si="1"/>
        <v>A. 0-5 Athletes</v>
      </c>
    </row>
    <row r="61" spans="1:15" x14ac:dyDescent="0.25">
      <c r="A61" t="s">
        <v>1045</v>
      </c>
      <c r="B61" t="s">
        <v>1541</v>
      </c>
      <c r="C61" t="s">
        <v>1750</v>
      </c>
      <c r="D61" t="s">
        <v>1753</v>
      </c>
      <c r="E61" t="s">
        <v>1748</v>
      </c>
      <c r="F61" t="s">
        <v>1987</v>
      </c>
      <c r="G61" t="s">
        <v>1666</v>
      </c>
      <c r="H61" t="s">
        <v>1442</v>
      </c>
      <c r="I61" t="str">
        <f>VLOOKUP(H61,Clubnamen!A:B,2,FALSE)</f>
        <v>Inspiration Taekwon-Do</v>
      </c>
      <c r="J61">
        <f>VLOOKUP($I61,'Participation Count Clubs'!$B:$F,2,FALSE)</f>
        <v>9</v>
      </c>
      <c r="K61">
        <f>VLOOKUP($I61,'Participation Count Clubs'!$B:$F,3,FALSE)</f>
        <v>7</v>
      </c>
      <c r="L61">
        <f>VLOOKUP($I61,'Participation Count Clubs'!$B:$F,4,FALSE)</f>
        <v>16</v>
      </c>
      <c r="M61">
        <f>VLOOKUP($I61,'Participation Count Clubs'!$B:$F,5,FALSE)</f>
        <v>9</v>
      </c>
      <c r="N61" t="str">
        <f t="shared" si="0"/>
        <v>C. 11-20 Entries</v>
      </c>
      <c r="O61" t="str">
        <f t="shared" si="1"/>
        <v>B. 6-10 Athletes</v>
      </c>
    </row>
    <row r="62" spans="1:15" x14ac:dyDescent="0.25">
      <c r="A62" t="s">
        <v>1166</v>
      </c>
      <c r="B62" t="s">
        <v>1541</v>
      </c>
      <c r="C62" t="s">
        <v>1548</v>
      </c>
      <c r="D62" t="s">
        <v>1755</v>
      </c>
      <c r="E62" t="s">
        <v>1749</v>
      </c>
      <c r="F62" t="s">
        <v>1986</v>
      </c>
      <c r="G62" t="s">
        <v>1441</v>
      </c>
      <c r="H62" t="s">
        <v>1442</v>
      </c>
      <c r="I62" t="str">
        <f>VLOOKUP(H62,Clubnamen!A:B,2,FALSE)</f>
        <v>Inspiration Taekwon-Do</v>
      </c>
      <c r="J62">
        <f>VLOOKUP($I62,'Participation Count Clubs'!$B:$F,2,FALSE)</f>
        <v>9</v>
      </c>
      <c r="K62">
        <f>VLOOKUP($I62,'Participation Count Clubs'!$B:$F,3,FALSE)</f>
        <v>7</v>
      </c>
      <c r="L62">
        <f>VLOOKUP($I62,'Participation Count Clubs'!$B:$F,4,FALSE)</f>
        <v>16</v>
      </c>
      <c r="M62">
        <f>VLOOKUP($I62,'Participation Count Clubs'!$B:$F,5,FALSE)</f>
        <v>9</v>
      </c>
      <c r="N62" t="str">
        <f t="shared" si="0"/>
        <v>C. 11-20 Entries</v>
      </c>
      <c r="O62" t="str">
        <f t="shared" si="1"/>
        <v>B. 6-10 Athletes</v>
      </c>
    </row>
    <row r="63" spans="1:15" x14ac:dyDescent="0.25">
      <c r="A63" t="s">
        <v>1239</v>
      </c>
      <c r="B63" t="s">
        <v>1542</v>
      </c>
      <c r="C63" t="s">
        <v>1546</v>
      </c>
      <c r="D63" t="s">
        <v>1754</v>
      </c>
      <c r="E63" t="s">
        <v>1749</v>
      </c>
      <c r="F63" t="s">
        <v>1988</v>
      </c>
      <c r="G63" t="s">
        <v>1608</v>
      </c>
      <c r="H63" t="s">
        <v>1442</v>
      </c>
      <c r="I63" t="str">
        <f>VLOOKUP(H63,Clubnamen!A:B,2,FALSE)</f>
        <v>Inspiration Taekwon-Do</v>
      </c>
      <c r="J63">
        <f>VLOOKUP($I63,'Participation Count Clubs'!$B:$F,2,FALSE)</f>
        <v>9</v>
      </c>
      <c r="K63">
        <f>VLOOKUP($I63,'Participation Count Clubs'!$B:$F,3,FALSE)</f>
        <v>7</v>
      </c>
      <c r="L63">
        <f>VLOOKUP($I63,'Participation Count Clubs'!$B:$F,4,FALSE)</f>
        <v>16</v>
      </c>
      <c r="M63">
        <f>VLOOKUP($I63,'Participation Count Clubs'!$B:$F,5,FALSE)</f>
        <v>9</v>
      </c>
      <c r="N63" t="str">
        <f t="shared" si="0"/>
        <v>C. 11-20 Entries</v>
      </c>
      <c r="O63" t="str">
        <f t="shared" si="1"/>
        <v>B. 6-10 Athletes</v>
      </c>
    </row>
    <row r="64" spans="1:15" x14ac:dyDescent="0.25">
      <c r="A64" t="s">
        <v>1359</v>
      </c>
      <c r="B64" t="s">
        <v>1542</v>
      </c>
      <c r="C64" t="s">
        <v>1548</v>
      </c>
      <c r="D64" t="s">
        <v>1754</v>
      </c>
      <c r="E64" t="s">
        <v>1749</v>
      </c>
      <c r="F64" t="s">
        <v>1987</v>
      </c>
      <c r="G64" t="s">
        <v>1441</v>
      </c>
      <c r="H64" t="s">
        <v>1442</v>
      </c>
      <c r="I64" t="str">
        <f>VLOOKUP(H64,Clubnamen!A:B,2,FALSE)</f>
        <v>Inspiration Taekwon-Do</v>
      </c>
      <c r="J64">
        <f>VLOOKUP($I64,'Participation Count Clubs'!$B:$F,2,FALSE)</f>
        <v>9</v>
      </c>
      <c r="K64">
        <f>VLOOKUP($I64,'Participation Count Clubs'!$B:$F,3,FALSE)</f>
        <v>7</v>
      </c>
      <c r="L64">
        <f>VLOOKUP($I64,'Participation Count Clubs'!$B:$F,4,FALSE)</f>
        <v>16</v>
      </c>
      <c r="M64">
        <f>VLOOKUP($I64,'Participation Count Clubs'!$B:$F,5,FALSE)</f>
        <v>9</v>
      </c>
      <c r="N64" t="str">
        <f t="shared" si="0"/>
        <v>C. 11-20 Entries</v>
      </c>
      <c r="O64" t="str">
        <f t="shared" si="1"/>
        <v>B. 6-10 Athletes</v>
      </c>
    </row>
    <row r="65" spans="1:15" x14ac:dyDescent="0.25">
      <c r="A65" t="s">
        <v>1049</v>
      </c>
      <c r="B65" t="s">
        <v>1541</v>
      </c>
      <c r="C65" t="s">
        <v>1547</v>
      </c>
      <c r="D65" t="s">
        <v>1753</v>
      </c>
      <c r="E65" t="s">
        <v>1748</v>
      </c>
      <c r="F65" t="s">
        <v>1986</v>
      </c>
      <c r="G65" t="s">
        <v>1412</v>
      </c>
      <c r="H65" t="s">
        <v>1413</v>
      </c>
      <c r="I65" t="str">
        <f>VLOOKUP(H65,Clubnamen!A:B,2,FALSE)</f>
        <v>ITF ÅL TAEKWON-DO KLUBB</v>
      </c>
      <c r="J65">
        <f>VLOOKUP($I65,'Participation Count Clubs'!$B:$F,2,FALSE)</f>
        <v>8</v>
      </c>
      <c r="K65">
        <f>VLOOKUP($I65,'Participation Count Clubs'!$B:$F,3,FALSE)</f>
        <v>0</v>
      </c>
      <c r="L65">
        <f>VLOOKUP($I65,'Participation Count Clubs'!$B:$F,4,FALSE)</f>
        <v>8</v>
      </c>
      <c r="M65">
        <f>VLOOKUP($I65,'Participation Count Clubs'!$B:$F,5,FALSE)</f>
        <v>3</v>
      </c>
      <c r="N65" t="str">
        <f t="shared" si="0"/>
        <v>B. 6-10 Entries</v>
      </c>
      <c r="O65" t="str">
        <f t="shared" si="1"/>
        <v>A. 0-5 Athletes</v>
      </c>
    </row>
    <row r="66" spans="1:15" x14ac:dyDescent="0.25">
      <c r="A66" t="s">
        <v>1110</v>
      </c>
      <c r="B66" t="s">
        <v>1541</v>
      </c>
      <c r="C66" t="s">
        <v>1548</v>
      </c>
      <c r="D66" t="s">
        <v>1753</v>
      </c>
      <c r="E66" t="s">
        <v>1748</v>
      </c>
      <c r="F66" t="s">
        <v>1987</v>
      </c>
      <c r="G66" t="s">
        <v>1513</v>
      </c>
      <c r="H66" t="s">
        <v>1413</v>
      </c>
      <c r="I66" t="str">
        <f>VLOOKUP(H66,Clubnamen!A:B,2,FALSE)</f>
        <v>ITF ÅL TAEKWON-DO KLUBB</v>
      </c>
      <c r="J66">
        <f>VLOOKUP($I66,'Participation Count Clubs'!$B:$F,2,FALSE)</f>
        <v>8</v>
      </c>
      <c r="K66">
        <f>VLOOKUP($I66,'Participation Count Clubs'!$B:$F,3,FALSE)</f>
        <v>0</v>
      </c>
      <c r="L66">
        <f>VLOOKUP($I66,'Participation Count Clubs'!$B:$F,4,FALSE)</f>
        <v>8</v>
      </c>
      <c r="M66">
        <f>VLOOKUP($I66,'Participation Count Clubs'!$B:$F,5,FALSE)</f>
        <v>3</v>
      </c>
      <c r="N66" t="str">
        <f t="shared" si="0"/>
        <v>B. 6-10 Entries</v>
      </c>
      <c r="O66" t="str">
        <f t="shared" si="1"/>
        <v>A. 0-5 Athletes</v>
      </c>
    </row>
    <row r="67" spans="1:15" x14ac:dyDescent="0.25">
      <c r="A67" t="s">
        <v>1183</v>
      </c>
      <c r="B67" t="s">
        <v>1542</v>
      </c>
      <c r="C67" t="s">
        <v>1546</v>
      </c>
      <c r="D67" t="s">
        <v>1753</v>
      </c>
      <c r="E67" t="s">
        <v>1749</v>
      </c>
      <c r="F67" t="s">
        <v>1986</v>
      </c>
      <c r="G67" t="s">
        <v>1451</v>
      </c>
      <c r="H67" t="s">
        <v>1413</v>
      </c>
      <c r="I67" t="str">
        <f>VLOOKUP(H67,Clubnamen!A:B,2,FALSE)</f>
        <v>ITF ÅL TAEKWON-DO KLUBB</v>
      </c>
      <c r="J67">
        <f>VLOOKUP($I67,'Participation Count Clubs'!$B:$F,2,FALSE)</f>
        <v>8</v>
      </c>
      <c r="K67">
        <f>VLOOKUP($I67,'Participation Count Clubs'!$B:$F,3,FALSE)</f>
        <v>0</v>
      </c>
      <c r="L67">
        <f>VLOOKUP($I67,'Participation Count Clubs'!$B:$F,4,FALSE)</f>
        <v>8</v>
      </c>
      <c r="M67">
        <f>VLOOKUP($I67,'Participation Count Clubs'!$B:$F,5,FALSE)</f>
        <v>3</v>
      </c>
      <c r="N67" t="str">
        <f t="shared" ref="N67:N130" si="2">IF(AND(L67&lt;6,L67&gt;0),"A. 0-5 Entries",IF(AND(L67&gt;5,L67&lt;11),"B. 6-10 Entries",IF(AND(L67&gt;10,L67&lt;21),"C. 11-20 Entries",IF(L67&gt;20,"D. &gt; 20 Entries"))))</f>
        <v>B. 6-10 Entries</v>
      </c>
      <c r="O67" t="str">
        <f t="shared" ref="O67:O130" si="3">IF(AND(M67&lt;6,M67&gt;0),"A. 0-5 Athletes",IF(AND(M67&gt;5,M67&lt;11),"B. 6-10 Athletes",IF(AND(M67&gt;10,M67&lt;21),"C. 11-20 Athletes",IF(M67&gt;20,"D. &gt; 20 Athletes"))))</f>
        <v>A. 0-5 Athletes</v>
      </c>
    </row>
    <row r="68" spans="1:15" x14ac:dyDescent="0.25">
      <c r="A68" t="s">
        <v>1246</v>
      </c>
      <c r="B68" t="s">
        <v>1542</v>
      </c>
      <c r="C68" t="s">
        <v>1547</v>
      </c>
      <c r="D68" t="s">
        <v>1753</v>
      </c>
      <c r="E68" t="s">
        <v>1748</v>
      </c>
      <c r="F68" t="s">
        <v>1986</v>
      </c>
      <c r="G68" t="s">
        <v>1412</v>
      </c>
      <c r="H68" t="s">
        <v>1413</v>
      </c>
      <c r="I68" t="str">
        <f>VLOOKUP(H68,Clubnamen!A:B,2,FALSE)</f>
        <v>ITF ÅL TAEKWON-DO KLUBB</v>
      </c>
      <c r="J68">
        <f>VLOOKUP($I68,'Participation Count Clubs'!$B:$F,2,FALSE)</f>
        <v>8</v>
      </c>
      <c r="K68">
        <f>VLOOKUP($I68,'Participation Count Clubs'!$B:$F,3,FALSE)</f>
        <v>0</v>
      </c>
      <c r="L68">
        <f>VLOOKUP($I68,'Participation Count Clubs'!$B:$F,4,FALSE)</f>
        <v>8</v>
      </c>
      <c r="M68">
        <f>VLOOKUP($I68,'Participation Count Clubs'!$B:$F,5,FALSE)</f>
        <v>3</v>
      </c>
      <c r="N68" t="str">
        <f t="shared" si="2"/>
        <v>B. 6-10 Entries</v>
      </c>
      <c r="O68" t="str">
        <f t="shared" si="3"/>
        <v>A. 0-5 Athletes</v>
      </c>
    </row>
    <row r="69" spans="1:15" x14ac:dyDescent="0.25">
      <c r="A69" t="s">
        <v>1323</v>
      </c>
      <c r="B69" t="s">
        <v>1542</v>
      </c>
      <c r="C69" t="s">
        <v>1548</v>
      </c>
      <c r="D69" t="s">
        <v>1753</v>
      </c>
      <c r="E69" t="s">
        <v>1756</v>
      </c>
      <c r="F69" t="s">
        <v>1986</v>
      </c>
      <c r="G69" t="s">
        <v>1513</v>
      </c>
      <c r="H69" t="s">
        <v>1413</v>
      </c>
      <c r="I69" t="str">
        <f>VLOOKUP(H69,Clubnamen!A:B,2,FALSE)</f>
        <v>ITF ÅL TAEKWON-DO KLUBB</v>
      </c>
      <c r="J69">
        <f>VLOOKUP($I69,'Participation Count Clubs'!$B:$F,2,FALSE)</f>
        <v>8</v>
      </c>
      <c r="K69">
        <f>VLOOKUP($I69,'Participation Count Clubs'!$B:$F,3,FALSE)</f>
        <v>0</v>
      </c>
      <c r="L69">
        <f>VLOOKUP($I69,'Participation Count Clubs'!$B:$F,4,FALSE)</f>
        <v>8</v>
      </c>
      <c r="M69">
        <f>VLOOKUP($I69,'Participation Count Clubs'!$B:$F,5,FALSE)</f>
        <v>3</v>
      </c>
      <c r="N69" t="str">
        <f t="shared" si="2"/>
        <v>B. 6-10 Entries</v>
      </c>
      <c r="O69" t="str">
        <f t="shared" si="3"/>
        <v>A. 0-5 Athletes</v>
      </c>
    </row>
    <row r="70" spans="1:15" x14ac:dyDescent="0.25">
      <c r="A70" t="s">
        <v>1150</v>
      </c>
      <c r="B70" t="s">
        <v>1541</v>
      </c>
      <c r="C70" t="s">
        <v>1548</v>
      </c>
      <c r="D70" t="s">
        <v>1754</v>
      </c>
      <c r="E70" t="s">
        <v>1749</v>
      </c>
      <c r="F70" t="s">
        <v>1987</v>
      </c>
      <c r="G70" t="s">
        <v>1677</v>
      </c>
      <c r="H70" t="s">
        <v>1527</v>
      </c>
      <c r="I70" t="str">
        <f>VLOOKUP(H70,Clubnamen!A:B,2,FALSE)</f>
        <v>ITF Brussels</v>
      </c>
      <c r="J70">
        <f>VLOOKUP($I70,'Participation Count Clubs'!$B:$F,2,FALSE)</f>
        <v>5</v>
      </c>
      <c r="K70">
        <f>VLOOKUP($I70,'Participation Count Clubs'!$B:$F,3,FALSE)</f>
        <v>4</v>
      </c>
      <c r="L70">
        <f>VLOOKUP($I70,'Participation Count Clubs'!$B:$F,4,FALSE)</f>
        <v>9</v>
      </c>
      <c r="M70">
        <f>VLOOKUP($I70,'Participation Count Clubs'!$B:$F,5,FALSE)</f>
        <v>5</v>
      </c>
      <c r="N70" t="str">
        <f t="shared" si="2"/>
        <v>B. 6-10 Entries</v>
      </c>
      <c r="O70" t="str">
        <f t="shared" si="3"/>
        <v>A. 0-5 Athletes</v>
      </c>
    </row>
    <row r="71" spans="1:15" x14ac:dyDescent="0.25">
      <c r="A71" t="s">
        <v>1350</v>
      </c>
      <c r="B71" t="s">
        <v>1542</v>
      </c>
      <c r="C71" t="s">
        <v>1548</v>
      </c>
      <c r="D71" t="s">
        <v>1754</v>
      </c>
      <c r="E71" t="s">
        <v>1749</v>
      </c>
      <c r="F71" t="s">
        <v>1987</v>
      </c>
      <c r="G71" t="s">
        <v>1677</v>
      </c>
      <c r="H71" t="s">
        <v>1527</v>
      </c>
      <c r="I71" t="str">
        <f>VLOOKUP(H71,Clubnamen!A:B,2,FALSE)</f>
        <v>ITF Brussels</v>
      </c>
      <c r="J71">
        <f>VLOOKUP($I71,'Participation Count Clubs'!$B:$F,2,FALSE)</f>
        <v>5</v>
      </c>
      <c r="K71">
        <f>VLOOKUP($I71,'Participation Count Clubs'!$B:$F,3,FALSE)</f>
        <v>4</v>
      </c>
      <c r="L71">
        <f>VLOOKUP($I71,'Participation Count Clubs'!$B:$F,4,FALSE)</f>
        <v>9</v>
      </c>
      <c r="M71">
        <f>VLOOKUP($I71,'Participation Count Clubs'!$B:$F,5,FALSE)</f>
        <v>5</v>
      </c>
      <c r="N71" t="str">
        <f t="shared" si="2"/>
        <v>B. 6-10 Entries</v>
      </c>
      <c r="O71" t="str">
        <f t="shared" si="3"/>
        <v>A. 0-5 Athletes</v>
      </c>
    </row>
    <row r="72" spans="1:15" x14ac:dyDescent="0.25">
      <c r="A72" t="s">
        <v>1354</v>
      </c>
      <c r="B72" t="s">
        <v>1542</v>
      </c>
      <c r="C72" t="s">
        <v>1548</v>
      </c>
      <c r="D72" t="s">
        <v>1754</v>
      </c>
      <c r="E72" t="s">
        <v>1749</v>
      </c>
      <c r="F72" t="s">
        <v>1986</v>
      </c>
      <c r="G72" t="s">
        <v>1526</v>
      </c>
      <c r="H72" t="s">
        <v>1527</v>
      </c>
      <c r="I72" t="str">
        <f>VLOOKUP(H72,Clubnamen!A:B,2,FALSE)</f>
        <v>ITF Brussels</v>
      </c>
      <c r="J72">
        <f>VLOOKUP($I72,'Participation Count Clubs'!$B:$F,2,FALSE)</f>
        <v>5</v>
      </c>
      <c r="K72">
        <f>VLOOKUP($I72,'Participation Count Clubs'!$B:$F,3,FALSE)</f>
        <v>4</v>
      </c>
      <c r="L72">
        <f>VLOOKUP($I72,'Participation Count Clubs'!$B:$F,4,FALSE)</f>
        <v>9</v>
      </c>
      <c r="M72">
        <f>VLOOKUP($I72,'Participation Count Clubs'!$B:$F,5,FALSE)</f>
        <v>5</v>
      </c>
      <c r="N72" t="str">
        <f t="shared" si="2"/>
        <v>B. 6-10 Entries</v>
      </c>
      <c r="O72" t="str">
        <f t="shared" si="3"/>
        <v>A. 0-5 Athletes</v>
      </c>
    </row>
    <row r="73" spans="1:15" x14ac:dyDescent="0.25">
      <c r="A73" t="s">
        <v>1133</v>
      </c>
      <c r="B73" t="s">
        <v>1541</v>
      </c>
      <c r="C73" t="s">
        <v>1548</v>
      </c>
      <c r="D73" t="s">
        <v>1754</v>
      </c>
      <c r="E73" t="s">
        <v>1748</v>
      </c>
      <c r="F73" t="s">
        <v>1986</v>
      </c>
      <c r="G73" t="s">
        <v>1433</v>
      </c>
      <c r="H73" t="s">
        <v>1434</v>
      </c>
      <c r="I73" t="str">
        <f>VLOOKUP(H73,Clubnamen!A:B,2,FALSE)</f>
        <v>ITF Fusion</v>
      </c>
      <c r="J73">
        <f>VLOOKUP($I73,'Participation Count Clubs'!$B:$F,2,FALSE)</f>
        <v>2</v>
      </c>
      <c r="K73">
        <f>VLOOKUP($I73,'Participation Count Clubs'!$B:$F,3,FALSE)</f>
        <v>4</v>
      </c>
      <c r="L73">
        <f>VLOOKUP($I73,'Participation Count Clubs'!$B:$F,4,FALSE)</f>
        <v>6</v>
      </c>
      <c r="M73">
        <f>VLOOKUP($I73,'Participation Count Clubs'!$B:$F,5,FALSE)</f>
        <v>3</v>
      </c>
      <c r="N73" t="str">
        <f t="shared" si="2"/>
        <v>B. 6-10 Entries</v>
      </c>
      <c r="O73" t="str">
        <f t="shared" si="3"/>
        <v>A. 0-5 Athletes</v>
      </c>
    </row>
    <row r="74" spans="1:15" x14ac:dyDescent="0.25">
      <c r="A74" t="s">
        <v>1171</v>
      </c>
      <c r="B74" t="s">
        <v>1542</v>
      </c>
      <c r="C74" t="s">
        <v>1546</v>
      </c>
      <c r="D74" t="s">
        <v>1753</v>
      </c>
      <c r="E74" t="s">
        <v>1748</v>
      </c>
      <c r="F74" t="s">
        <v>1988</v>
      </c>
      <c r="G74" t="s">
        <v>1579</v>
      </c>
      <c r="H74" t="s">
        <v>1458</v>
      </c>
      <c r="I74" t="str">
        <f>VLOOKUP(H74,Clubnamen!A:B,2,FALSE)</f>
        <v>Kassem Gym</v>
      </c>
      <c r="J74">
        <f>VLOOKUP($I74,'Participation Count Clubs'!$B:$F,2,FALSE)</f>
        <v>14</v>
      </c>
      <c r="K74">
        <f>VLOOKUP($I74,'Participation Count Clubs'!$B:$F,3,FALSE)</f>
        <v>30</v>
      </c>
      <c r="L74">
        <f>VLOOKUP($I74,'Participation Count Clubs'!$B:$F,4,FALSE)</f>
        <v>44</v>
      </c>
      <c r="M74">
        <f>VLOOKUP($I74,'Participation Count Clubs'!$B:$F,5,FALSE)</f>
        <v>36</v>
      </c>
      <c r="N74" t="str">
        <f t="shared" si="2"/>
        <v>D. &gt; 20 Entries</v>
      </c>
      <c r="O74" t="str">
        <f t="shared" si="3"/>
        <v>D. &gt; 20 Athletes</v>
      </c>
    </row>
    <row r="75" spans="1:15" x14ac:dyDescent="0.25">
      <c r="A75" t="s">
        <v>1186</v>
      </c>
      <c r="B75" t="s">
        <v>1542</v>
      </c>
      <c r="C75" t="s">
        <v>1546</v>
      </c>
      <c r="D75" t="s">
        <v>1753</v>
      </c>
      <c r="E75" t="s">
        <v>1749</v>
      </c>
      <c r="F75" t="s">
        <v>1988</v>
      </c>
      <c r="G75" t="s">
        <v>1584</v>
      </c>
      <c r="H75" t="s">
        <v>1458</v>
      </c>
      <c r="I75" t="str">
        <f>VLOOKUP(H75,Clubnamen!A:B,2,FALSE)</f>
        <v>Kassem Gym</v>
      </c>
      <c r="J75">
        <f>VLOOKUP($I75,'Participation Count Clubs'!$B:$F,2,FALSE)</f>
        <v>14</v>
      </c>
      <c r="K75">
        <f>VLOOKUP($I75,'Participation Count Clubs'!$B:$F,3,FALSE)</f>
        <v>30</v>
      </c>
      <c r="L75">
        <f>VLOOKUP($I75,'Participation Count Clubs'!$B:$F,4,FALSE)</f>
        <v>44</v>
      </c>
      <c r="M75">
        <f>VLOOKUP($I75,'Participation Count Clubs'!$B:$F,5,FALSE)</f>
        <v>36</v>
      </c>
      <c r="N75" t="str">
        <f t="shared" si="2"/>
        <v>D. &gt; 20 Entries</v>
      </c>
      <c r="O75" t="str">
        <f t="shared" si="3"/>
        <v>D. &gt; 20 Athletes</v>
      </c>
    </row>
    <row r="76" spans="1:15" x14ac:dyDescent="0.25">
      <c r="A76" t="s">
        <v>1190</v>
      </c>
      <c r="B76" t="s">
        <v>1542</v>
      </c>
      <c r="C76" t="s">
        <v>1546</v>
      </c>
      <c r="D76" t="s">
        <v>1753</v>
      </c>
      <c r="E76" t="s">
        <v>1749</v>
      </c>
      <c r="F76" t="s">
        <v>1986</v>
      </c>
      <c r="G76" t="s">
        <v>1457</v>
      </c>
      <c r="H76" t="s">
        <v>1458</v>
      </c>
      <c r="I76" t="str">
        <f>VLOOKUP(H76,Clubnamen!A:B,2,FALSE)</f>
        <v>Kassem Gym</v>
      </c>
      <c r="J76">
        <f>VLOOKUP($I76,'Participation Count Clubs'!$B:$F,2,FALSE)</f>
        <v>14</v>
      </c>
      <c r="K76">
        <f>VLOOKUP($I76,'Participation Count Clubs'!$B:$F,3,FALSE)</f>
        <v>30</v>
      </c>
      <c r="L76">
        <f>VLOOKUP($I76,'Participation Count Clubs'!$B:$F,4,FALSE)</f>
        <v>44</v>
      </c>
      <c r="M76">
        <f>VLOOKUP($I76,'Participation Count Clubs'!$B:$F,5,FALSE)</f>
        <v>36</v>
      </c>
      <c r="N76" t="str">
        <f t="shared" si="2"/>
        <v>D. &gt; 20 Entries</v>
      </c>
      <c r="O76" t="str">
        <f t="shared" si="3"/>
        <v>D. &gt; 20 Athletes</v>
      </c>
    </row>
    <row r="77" spans="1:15" x14ac:dyDescent="0.25">
      <c r="A77" t="s">
        <v>1190</v>
      </c>
      <c r="B77" t="s">
        <v>1542</v>
      </c>
      <c r="C77" t="s">
        <v>1546</v>
      </c>
      <c r="D77" t="s">
        <v>1753</v>
      </c>
      <c r="E77" t="s">
        <v>1749</v>
      </c>
      <c r="F77" t="s">
        <v>1988</v>
      </c>
      <c r="G77" t="s">
        <v>1586</v>
      </c>
      <c r="H77" t="s">
        <v>1458</v>
      </c>
      <c r="I77" t="str">
        <f>VLOOKUP(H77,Clubnamen!A:B,2,FALSE)</f>
        <v>Kassem Gym</v>
      </c>
      <c r="J77">
        <f>VLOOKUP($I77,'Participation Count Clubs'!$B:$F,2,FALSE)</f>
        <v>14</v>
      </c>
      <c r="K77">
        <f>VLOOKUP($I77,'Participation Count Clubs'!$B:$F,3,FALSE)</f>
        <v>30</v>
      </c>
      <c r="L77">
        <f>VLOOKUP($I77,'Participation Count Clubs'!$B:$F,4,FALSE)</f>
        <v>44</v>
      </c>
      <c r="M77">
        <f>VLOOKUP($I77,'Participation Count Clubs'!$B:$F,5,FALSE)</f>
        <v>36</v>
      </c>
      <c r="N77" t="str">
        <f t="shared" si="2"/>
        <v>D. &gt; 20 Entries</v>
      </c>
      <c r="O77" t="str">
        <f t="shared" si="3"/>
        <v>D. &gt; 20 Athletes</v>
      </c>
    </row>
    <row r="78" spans="1:15" x14ac:dyDescent="0.25">
      <c r="A78" t="s">
        <v>1196</v>
      </c>
      <c r="B78" t="s">
        <v>1542</v>
      </c>
      <c r="C78" t="s">
        <v>1546</v>
      </c>
      <c r="D78" t="s">
        <v>1754</v>
      </c>
      <c r="E78" t="s">
        <v>1749</v>
      </c>
      <c r="F78" t="s">
        <v>1986</v>
      </c>
      <c r="G78" t="s">
        <v>1462</v>
      </c>
      <c r="H78" t="s">
        <v>1458</v>
      </c>
      <c r="I78" t="str">
        <f>VLOOKUP(H78,Clubnamen!A:B,2,FALSE)</f>
        <v>Kassem Gym</v>
      </c>
      <c r="J78">
        <f>VLOOKUP($I78,'Participation Count Clubs'!$B:$F,2,FALSE)</f>
        <v>14</v>
      </c>
      <c r="K78">
        <f>VLOOKUP($I78,'Participation Count Clubs'!$B:$F,3,FALSE)</f>
        <v>30</v>
      </c>
      <c r="L78">
        <f>VLOOKUP($I78,'Participation Count Clubs'!$B:$F,4,FALSE)</f>
        <v>44</v>
      </c>
      <c r="M78">
        <f>VLOOKUP($I78,'Participation Count Clubs'!$B:$F,5,FALSE)</f>
        <v>36</v>
      </c>
      <c r="N78" t="str">
        <f t="shared" si="2"/>
        <v>D. &gt; 20 Entries</v>
      </c>
      <c r="O78" t="str">
        <f t="shared" si="3"/>
        <v>D. &gt; 20 Athletes</v>
      </c>
    </row>
    <row r="79" spans="1:15" x14ac:dyDescent="0.25">
      <c r="A79" t="s">
        <v>1200</v>
      </c>
      <c r="B79" t="s">
        <v>1542</v>
      </c>
      <c r="C79" t="s">
        <v>1546</v>
      </c>
      <c r="D79" t="s">
        <v>1754</v>
      </c>
      <c r="E79" t="s">
        <v>1749</v>
      </c>
      <c r="F79" t="s">
        <v>1986</v>
      </c>
      <c r="G79" t="s">
        <v>1464</v>
      </c>
      <c r="H79" t="s">
        <v>1458</v>
      </c>
      <c r="I79" t="str">
        <f>VLOOKUP(H79,Clubnamen!A:B,2,FALSE)</f>
        <v>Kassem Gym</v>
      </c>
      <c r="J79">
        <f>VLOOKUP($I79,'Participation Count Clubs'!$B:$F,2,FALSE)</f>
        <v>14</v>
      </c>
      <c r="K79">
        <f>VLOOKUP($I79,'Participation Count Clubs'!$B:$F,3,FALSE)</f>
        <v>30</v>
      </c>
      <c r="L79">
        <f>VLOOKUP($I79,'Participation Count Clubs'!$B:$F,4,FALSE)</f>
        <v>44</v>
      </c>
      <c r="M79">
        <f>VLOOKUP($I79,'Participation Count Clubs'!$B:$F,5,FALSE)</f>
        <v>36</v>
      </c>
      <c r="N79" t="str">
        <f t="shared" si="2"/>
        <v>D. &gt; 20 Entries</v>
      </c>
      <c r="O79" t="str">
        <f t="shared" si="3"/>
        <v>D. &gt; 20 Athletes</v>
      </c>
    </row>
    <row r="80" spans="1:15" x14ac:dyDescent="0.25">
      <c r="A80" t="s">
        <v>1203</v>
      </c>
      <c r="B80" t="s">
        <v>1542</v>
      </c>
      <c r="C80" t="s">
        <v>1546</v>
      </c>
      <c r="D80" t="s">
        <v>1755</v>
      </c>
      <c r="E80" t="s">
        <v>1749</v>
      </c>
      <c r="F80" t="s">
        <v>1987</v>
      </c>
      <c r="G80" t="s">
        <v>1691</v>
      </c>
      <c r="H80" t="s">
        <v>1458</v>
      </c>
      <c r="I80" t="str">
        <f>VLOOKUP(H80,Clubnamen!A:B,2,FALSE)</f>
        <v>Kassem Gym</v>
      </c>
      <c r="J80">
        <f>VLOOKUP($I80,'Participation Count Clubs'!$B:$F,2,FALSE)</f>
        <v>14</v>
      </c>
      <c r="K80">
        <f>VLOOKUP($I80,'Participation Count Clubs'!$B:$F,3,FALSE)</f>
        <v>30</v>
      </c>
      <c r="L80">
        <f>VLOOKUP($I80,'Participation Count Clubs'!$B:$F,4,FALSE)</f>
        <v>44</v>
      </c>
      <c r="M80">
        <f>VLOOKUP($I80,'Participation Count Clubs'!$B:$F,5,FALSE)</f>
        <v>36</v>
      </c>
      <c r="N80" t="str">
        <f t="shared" si="2"/>
        <v>D. &gt; 20 Entries</v>
      </c>
      <c r="O80" t="str">
        <f t="shared" si="3"/>
        <v>D. &gt; 20 Athletes</v>
      </c>
    </row>
    <row r="81" spans="1:15" x14ac:dyDescent="0.25">
      <c r="A81" t="s">
        <v>1229</v>
      </c>
      <c r="B81" t="s">
        <v>1542</v>
      </c>
      <c r="C81" t="s">
        <v>1546</v>
      </c>
      <c r="D81" t="s">
        <v>1754</v>
      </c>
      <c r="E81" t="s">
        <v>1749</v>
      </c>
      <c r="F81" t="s">
        <v>1987</v>
      </c>
      <c r="G81" t="s">
        <v>1700</v>
      </c>
      <c r="H81" t="s">
        <v>1458</v>
      </c>
      <c r="I81" t="str">
        <f>VLOOKUP(H81,Clubnamen!A:B,2,FALSE)</f>
        <v>Kassem Gym</v>
      </c>
      <c r="J81">
        <f>VLOOKUP($I81,'Participation Count Clubs'!$B:$F,2,FALSE)</f>
        <v>14</v>
      </c>
      <c r="K81">
        <f>VLOOKUP($I81,'Participation Count Clubs'!$B:$F,3,FALSE)</f>
        <v>30</v>
      </c>
      <c r="L81">
        <f>VLOOKUP($I81,'Participation Count Clubs'!$B:$F,4,FALSE)</f>
        <v>44</v>
      </c>
      <c r="M81">
        <f>VLOOKUP($I81,'Participation Count Clubs'!$B:$F,5,FALSE)</f>
        <v>36</v>
      </c>
      <c r="N81" t="str">
        <f t="shared" si="2"/>
        <v>D. &gt; 20 Entries</v>
      </c>
      <c r="O81" t="str">
        <f t="shared" si="3"/>
        <v>D. &gt; 20 Athletes</v>
      </c>
    </row>
    <row r="82" spans="1:15" x14ac:dyDescent="0.25">
      <c r="A82" t="s">
        <v>1264</v>
      </c>
      <c r="B82" t="s">
        <v>1542</v>
      </c>
      <c r="C82" t="s">
        <v>1547</v>
      </c>
      <c r="D82" t="s">
        <v>1753</v>
      </c>
      <c r="E82" t="s">
        <v>1749</v>
      </c>
      <c r="F82" t="s">
        <v>1986</v>
      </c>
      <c r="G82" t="s">
        <v>1489</v>
      </c>
      <c r="H82" t="s">
        <v>1458</v>
      </c>
      <c r="I82" t="str">
        <f>VLOOKUP(H82,Clubnamen!A:B,2,FALSE)</f>
        <v>Kassem Gym</v>
      </c>
      <c r="J82">
        <f>VLOOKUP($I82,'Participation Count Clubs'!$B:$F,2,FALSE)</f>
        <v>14</v>
      </c>
      <c r="K82">
        <f>VLOOKUP($I82,'Participation Count Clubs'!$B:$F,3,FALSE)</f>
        <v>30</v>
      </c>
      <c r="L82">
        <f>VLOOKUP($I82,'Participation Count Clubs'!$B:$F,4,FALSE)</f>
        <v>44</v>
      </c>
      <c r="M82">
        <f>VLOOKUP($I82,'Participation Count Clubs'!$B:$F,5,FALSE)</f>
        <v>36</v>
      </c>
      <c r="N82" t="str">
        <f t="shared" si="2"/>
        <v>D. &gt; 20 Entries</v>
      </c>
      <c r="O82" t="str">
        <f t="shared" si="3"/>
        <v>D. &gt; 20 Athletes</v>
      </c>
    </row>
    <row r="83" spans="1:15" x14ac:dyDescent="0.25">
      <c r="A83" t="s">
        <v>1268</v>
      </c>
      <c r="B83" t="s">
        <v>1542</v>
      </c>
      <c r="C83" t="s">
        <v>1547</v>
      </c>
      <c r="D83" t="s">
        <v>1754</v>
      </c>
      <c r="E83" t="s">
        <v>1748</v>
      </c>
      <c r="F83" t="s">
        <v>1988</v>
      </c>
      <c r="G83" t="s">
        <v>1620</v>
      </c>
      <c r="H83" t="s">
        <v>1458</v>
      </c>
      <c r="I83" t="str">
        <f>VLOOKUP(H83,Clubnamen!A:B,2,FALSE)</f>
        <v>Kassem Gym</v>
      </c>
      <c r="J83">
        <f>VLOOKUP($I83,'Participation Count Clubs'!$B:$F,2,FALSE)</f>
        <v>14</v>
      </c>
      <c r="K83">
        <f>VLOOKUP($I83,'Participation Count Clubs'!$B:$F,3,FALSE)</f>
        <v>30</v>
      </c>
      <c r="L83">
        <f>VLOOKUP($I83,'Participation Count Clubs'!$B:$F,4,FALSE)</f>
        <v>44</v>
      </c>
      <c r="M83">
        <f>VLOOKUP($I83,'Participation Count Clubs'!$B:$F,5,FALSE)</f>
        <v>36</v>
      </c>
      <c r="N83" t="str">
        <f t="shared" si="2"/>
        <v>D. &gt; 20 Entries</v>
      </c>
      <c r="O83" t="str">
        <f t="shared" si="3"/>
        <v>D. &gt; 20 Athletes</v>
      </c>
    </row>
    <row r="84" spans="1:15" x14ac:dyDescent="0.25">
      <c r="A84" t="s">
        <v>1283</v>
      </c>
      <c r="B84" t="s">
        <v>1542</v>
      </c>
      <c r="C84" t="s">
        <v>1547</v>
      </c>
      <c r="D84" t="s">
        <v>1754</v>
      </c>
      <c r="E84" t="s">
        <v>1748</v>
      </c>
      <c r="F84" t="s">
        <v>1987</v>
      </c>
      <c r="G84" t="s">
        <v>1716</v>
      </c>
      <c r="H84" t="s">
        <v>1458</v>
      </c>
      <c r="I84" t="str">
        <f>VLOOKUP(H84,Clubnamen!A:B,2,FALSE)</f>
        <v>Kassem Gym</v>
      </c>
      <c r="J84">
        <f>VLOOKUP($I84,'Participation Count Clubs'!$B:$F,2,FALSE)</f>
        <v>14</v>
      </c>
      <c r="K84">
        <f>VLOOKUP($I84,'Participation Count Clubs'!$B:$F,3,FALSE)</f>
        <v>30</v>
      </c>
      <c r="L84">
        <f>VLOOKUP($I84,'Participation Count Clubs'!$B:$F,4,FALSE)</f>
        <v>44</v>
      </c>
      <c r="M84">
        <f>VLOOKUP($I84,'Participation Count Clubs'!$B:$F,5,FALSE)</f>
        <v>36</v>
      </c>
      <c r="N84" t="str">
        <f t="shared" si="2"/>
        <v>D. &gt; 20 Entries</v>
      </c>
      <c r="O84" t="str">
        <f t="shared" si="3"/>
        <v>D. &gt; 20 Athletes</v>
      </c>
    </row>
    <row r="85" spans="1:15" x14ac:dyDescent="0.25">
      <c r="A85" t="s">
        <v>1309</v>
      </c>
      <c r="B85" t="s">
        <v>1542</v>
      </c>
      <c r="C85" t="s">
        <v>1547</v>
      </c>
      <c r="D85" t="s">
        <v>1754</v>
      </c>
      <c r="E85" t="s">
        <v>1749</v>
      </c>
      <c r="F85" t="s">
        <v>1988</v>
      </c>
      <c r="G85" t="s">
        <v>1633</v>
      </c>
      <c r="H85" t="s">
        <v>1458</v>
      </c>
      <c r="I85" t="str">
        <f>VLOOKUP(H85,Clubnamen!A:B,2,FALSE)</f>
        <v>Kassem Gym</v>
      </c>
      <c r="J85">
        <f>VLOOKUP($I85,'Participation Count Clubs'!$B:$F,2,FALSE)</f>
        <v>14</v>
      </c>
      <c r="K85">
        <f>VLOOKUP($I85,'Participation Count Clubs'!$B:$F,3,FALSE)</f>
        <v>30</v>
      </c>
      <c r="L85">
        <f>VLOOKUP($I85,'Participation Count Clubs'!$B:$F,4,FALSE)</f>
        <v>44</v>
      </c>
      <c r="M85">
        <f>VLOOKUP($I85,'Participation Count Clubs'!$B:$F,5,FALSE)</f>
        <v>36</v>
      </c>
      <c r="N85" t="str">
        <f t="shared" si="2"/>
        <v>D. &gt; 20 Entries</v>
      </c>
      <c r="O85" t="str">
        <f t="shared" si="3"/>
        <v>D. &gt; 20 Athletes</v>
      </c>
    </row>
    <row r="86" spans="1:15" x14ac:dyDescent="0.25">
      <c r="A86" t="s">
        <v>1309</v>
      </c>
      <c r="B86" t="s">
        <v>1542</v>
      </c>
      <c r="C86" t="s">
        <v>1547</v>
      </c>
      <c r="D86" t="s">
        <v>1754</v>
      </c>
      <c r="E86" t="s">
        <v>1749</v>
      </c>
      <c r="F86" t="s">
        <v>1987</v>
      </c>
      <c r="G86" t="s">
        <v>1723</v>
      </c>
      <c r="H86" t="s">
        <v>1458</v>
      </c>
      <c r="I86" t="str">
        <f>VLOOKUP(H86,Clubnamen!A:B,2,FALSE)</f>
        <v>Kassem Gym</v>
      </c>
      <c r="J86">
        <f>VLOOKUP($I86,'Participation Count Clubs'!$B:$F,2,FALSE)</f>
        <v>14</v>
      </c>
      <c r="K86">
        <f>VLOOKUP($I86,'Participation Count Clubs'!$B:$F,3,FALSE)</f>
        <v>30</v>
      </c>
      <c r="L86">
        <f>VLOOKUP($I86,'Participation Count Clubs'!$B:$F,4,FALSE)</f>
        <v>44</v>
      </c>
      <c r="M86">
        <f>VLOOKUP($I86,'Participation Count Clubs'!$B:$F,5,FALSE)</f>
        <v>36</v>
      </c>
      <c r="N86" t="str">
        <f t="shared" si="2"/>
        <v>D. &gt; 20 Entries</v>
      </c>
      <c r="O86" t="str">
        <f t="shared" si="3"/>
        <v>D. &gt; 20 Athletes</v>
      </c>
    </row>
    <row r="87" spans="1:15" x14ac:dyDescent="0.25">
      <c r="A87" t="s">
        <v>1312</v>
      </c>
      <c r="B87" t="s">
        <v>1542</v>
      </c>
      <c r="C87" t="s">
        <v>1751</v>
      </c>
      <c r="D87" t="s">
        <v>1755</v>
      </c>
      <c r="E87" t="s">
        <v>1749</v>
      </c>
      <c r="F87" t="s">
        <v>1988</v>
      </c>
      <c r="G87" t="s">
        <v>1634</v>
      </c>
      <c r="H87" t="s">
        <v>1458</v>
      </c>
      <c r="I87" t="str">
        <f>VLOOKUP(H87,Clubnamen!A:B,2,FALSE)</f>
        <v>Kassem Gym</v>
      </c>
      <c r="J87">
        <f>VLOOKUP($I87,'Participation Count Clubs'!$B:$F,2,FALSE)</f>
        <v>14</v>
      </c>
      <c r="K87">
        <f>VLOOKUP($I87,'Participation Count Clubs'!$B:$F,3,FALSE)</f>
        <v>30</v>
      </c>
      <c r="L87">
        <f>VLOOKUP($I87,'Participation Count Clubs'!$B:$F,4,FALSE)</f>
        <v>44</v>
      </c>
      <c r="M87">
        <f>VLOOKUP($I87,'Participation Count Clubs'!$B:$F,5,FALSE)</f>
        <v>36</v>
      </c>
      <c r="N87" t="str">
        <f t="shared" si="2"/>
        <v>D. &gt; 20 Entries</v>
      </c>
      <c r="O87" t="str">
        <f t="shared" si="3"/>
        <v>D. &gt; 20 Athletes</v>
      </c>
    </row>
    <row r="88" spans="1:15" x14ac:dyDescent="0.25">
      <c r="A88" t="s">
        <v>1345</v>
      </c>
      <c r="B88" t="s">
        <v>1542</v>
      </c>
      <c r="C88" t="s">
        <v>1548</v>
      </c>
      <c r="D88" t="s">
        <v>1754</v>
      </c>
      <c r="E88" t="s">
        <v>1748</v>
      </c>
      <c r="F88" t="s">
        <v>1986</v>
      </c>
      <c r="G88" t="s">
        <v>1522</v>
      </c>
      <c r="H88" t="s">
        <v>1458</v>
      </c>
      <c r="I88" t="str">
        <f>VLOOKUP(H88,Clubnamen!A:B,2,FALSE)</f>
        <v>Kassem Gym</v>
      </c>
      <c r="J88">
        <f>VLOOKUP($I88,'Participation Count Clubs'!$B:$F,2,FALSE)</f>
        <v>14</v>
      </c>
      <c r="K88">
        <f>VLOOKUP($I88,'Participation Count Clubs'!$B:$F,3,FALSE)</f>
        <v>30</v>
      </c>
      <c r="L88">
        <f>VLOOKUP($I88,'Participation Count Clubs'!$B:$F,4,FALSE)</f>
        <v>44</v>
      </c>
      <c r="M88">
        <f>VLOOKUP($I88,'Participation Count Clubs'!$B:$F,5,FALSE)</f>
        <v>36</v>
      </c>
      <c r="N88" t="str">
        <f t="shared" si="2"/>
        <v>D. &gt; 20 Entries</v>
      </c>
      <c r="O88" t="str">
        <f t="shared" si="3"/>
        <v>D. &gt; 20 Athletes</v>
      </c>
    </row>
    <row r="89" spans="1:15" x14ac:dyDescent="0.25">
      <c r="A89" t="s">
        <v>1362</v>
      </c>
      <c r="B89" t="s">
        <v>1543</v>
      </c>
      <c r="C89" t="s">
        <v>1547</v>
      </c>
      <c r="D89" t="s">
        <v>1753</v>
      </c>
      <c r="E89" t="s">
        <v>1748</v>
      </c>
      <c r="F89" t="s">
        <v>1988</v>
      </c>
      <c r="G89" t="s">
        <v>1656</v>
      </c>
      <c r="H89" t="s">
        <v>1458</v>
      </c>
      <c r="I89" t="str">
        <f>VLOOKUP(H89,Clubnamen!A:B,2,FALSE)</f>
        <v>Kassem Gym</v>
      </c>
      <c r="J89">
        <f>VLOOKUP($I89,'Participation Count Clubs'!$B:$F,2,FALSE)</f>
        <v>14</v>
      </c>
      <c r="K89">
        <f>VLOOKUP($I89,'Participation Count Clubs'!$B:$F,3,FALSE)</f>
        <v>30</v>
      </c>
      <c r="L89">
        <f>VLOOKUP($I89,'Participation Count Clubs'!$B:$F,4,FALSE)</f>
        <v>44</v>
      </c>
      <c r="M89">
        <f>VLOOKUP($I89,'Participation Count Clubs'!$B:$F,5,FALSE)</f>
        <v>36</v>
      </c>
      <c r="N89" t="str">
        <f t="shared" si="2"/>
        <v>D. &gt; 20 Entries</v>
      </c>
      <c r="O89" t="str">
        <f t="shared" si="3"/>
        <v>D. &gt; 20 Athletes</v>
      </c>
    </row>
    <row r="90" spans="1:15" x14ac:dyDescent="0.25">
      <c r="A90" t="s">
        <v>1369</v>
      </c>
      <c r="B90" t="s">
        <v>1543</v>
      </c>
      <c r="C90" t="s">
        <v>1548</v>
      </c>
      <c r="D90" t="s">
        <v>1754</v>
      </c>
      <c r="E90" t="s">
        <v>1748</v>
      </c>
      <c r="F90" t="s">
        <v>1988</v>
      </c>
      <c r="G90" t="s">
        <v>1522</v>
      </c>
      <c r="H90" t="s">
        <v>1458</v>
      </c>
      <c r="I90" t="str">
        <f>VLOOKUP(H90,Clubnamen!A:B,2,FALSE)</f>
        <v>Kassem Gym</v>
      </c>
      <c r="J90">
        <f>VLOOKUP($I90,'Participation Count Clubs'!$B:$F,2,FALSE)</f>
        <v>14</v>
      </c>
      <c r="K90">
        <f>VLOOKUP($I90,'Participation Count Clubs'!$B:$F,3,FALSE)</f>
        <v>30</v>
      </c>
      <c r="L90">
        <f>VLOOKUP($I90,'Participation Count Clubs'!$B:$F,4,FALSE)</f>
        <v>44</v>
      </c>
      <c r="M90">
        <f>VLOOKUP($I90,'Participation Count Clubs'!$B:$F,5,FALSE)</f>
        <v>36</v>
      </c>
      <c r="N90" t="str">
        <f t="shared" si="2"/>
        <v>D. &gt; 20 Entries</v>
      </c>
      <c r="O90" t="str">
        <f t="shared" si="3"/>
        <v>D. &gt; 20 Athletes</v>
      </c>
    </row>
    <row r="91" spans="1:15" x14ac:dyDescent="0.25">
      <c r="A91" t="s">
        <v>985</v>
      </c>
      <c r="B91" t="s">
        <v>1541</v>
      </c>
      <c r="C91" t="s">
        <v>1546</v>
      </c>
      <c r="D91" t="s">
        <v>1753</v>
      </c>
      <c r="E91" t="s">
        <v>1749</v>
      </c>
      <c r="F91" t="s">
        <v>1987</v>
      </c>
      <c r="G91" t="s">
        <v>1662</v>
      </c>
      <c r="H91" t="s">
        <v>1447</v>
      </c>
      <c r="I91" t="str">
        <f>VLOOKUP(H91,Clubnamen!A:B,2,FALSE)</f>
        <v>Koguryo</v>
      </c>
      <c r="J91">
        <f>VLOOKUP($I91,'Participation Count Clubs'!$B:$F,2,FALSE)</f>
        <v>20</v>
      </c>
      <c r="K91">
        <f>VLOOKUP($I91,'Participation Count Clubs'!$B:$F,3,FALSE)</f>
        <v>6</v>
      </c>
      <c r="L91">
        <f>VLOOKUP($I91,'Participation Count Clubs'!$B:$F,4,FALSE)</f>
        <v>26</v>
      </c>
      <c r="M91">
        <f>VLOOKUP($I91,'Participation Count Clubs'!$B:$F,5,FALSE)</f>
        <v>14</v>
      </c>
      <c r="N91" t="str">
        <f t="shared" si="2"/>
        <v>D. &gt; 20 Entries</v>
      </c>
      <c r="O91" t="str">
        <f t="shared" si="3"/>
        <v>C. 11-20 Athletes</v>
      </c>
    </row>
    <row r="92" spans="1:15" x14ac:dyDescent="0.25">
      <c r="A92" t="s">
        <v>1106</v>
      </c>
      <c r="B92" t="s">
        <v>1541</v>
      </c>
      <c r="C92" t="s">
        <v>1548</v>
      </c>
      <c r="D92" t="s">
        <v>1753</v>
      </c>
      <c r="E92" t="s">
        <v>1748</v>
      </c>
      <c r="F92" t="s">
        <v>1987</v>
      </c>
      <c r="G92" t="s">
        <v>1637</v>
      </c>
      <c r="H92" t="s">
        <v>1447</v>
      </c>
      <c r="I92" t="str">
        <f>VLOOKUP(H92,Clubnamen!A:B,2,FALSE)</f>
        <v>Koguryo</v>
      </c>
      <c r="J92">
        <f>VLOOKUP($I92,'Participation Count Clubs'!$B:$F,2,FALSE)</f>
        <v>20</v>
      </c>
      <c r="K92">
        <f>VLOOKUP($I92,'Participation Count Clubs'!$B:$F,3,FALSE)</f>
        <v>6</v>
      </c>
      <c r="L92">
        <f>VLOOKUP($I92,'Participation Count Clubs'!$B:$F,4,FALSE)</f>
        <v>26</v>
      </c>
      <c r="M92">
        <f>VLOOKUP($I92,'Participation Count Clubs'!$B:$F,5,FALSE)</f>
        <v>14</v>
      </c>
      <c r="N92" t="str">
        <f t="shared" si="2"/>
        <v>D. &gt; 20 Entries</v>
      </c>
      <c r="O92" t="str">
        <f t="shared" si="3"/>
        <v>C. 11-20 Athletes</v>
      </c>
    </row>
    <row r="93" spans="1:15" x14ac:dyDescent="0.25">
      <c r="A93" t="s">
        <v>1175</v>
      </c>
      <c r="B93" t="s">
        <v>1542</v>
      </c>
      <c r="C93" t="s">
        <v>1546</v>
      </c>
      <c r="D93" t="s">
        <v>1753</v>
      </c>
      <c r="E93" t="s">
        <v>1748</v>
      </c>
      <c r="F93" t="s">
        <v>1986</v>
      </c>
      <c r="G93" t="s">
        <v>1446</v>
      </c>
      <c r="H93" t="s">
        <v>1447</v>
      </c>
      <c r="I93" t="str">
        <f>VLOOKUP(H93,Clubnamen!A:B,2,FALSE)</f>
        <v>Koguryo</v>
      </c>
      <c r="J93">
        <f>VLOOKUP($I93,'Participation Count Clubs'!$B:$F,2,FALSE)</f>
        <v>20</v>
      </c>
      <c r="K93">
        <f>VLOOKUP($I93,'Participation Count Clubs'!$B:$F,3,FALSE)</f>
        <v>6</v>
      </c>
      <c r="L93">
        <f>VLOOKUP($I93,'Participation Count Clubs'!$B:$F,4,FALSE)</f>
        <v>26</v>
      </c>
      <c r="M93">
        <f>VLOOKUP($I93,'Participation Count Clubs'!$B:$F,5,FALSE)</f>
        <v>14</v>
      </c>
      <c r="N93" t="str">
        <f t="shared" si="2"/>
        <v>D. &gt; 20 Entries</v>
      </c>
      <c r="O93" t="str">
        <f t="shared" si="3"/>
        <v>C. 11-20 Athletes</v>
      </c>
    </row>
    <row r="94" spans="1:15" x14ac:dyDescent="0.25">
      <c r="A94" t="s">
        <v>1175</v>
      </c>
      <c r="B94" t="s">
        <v>1542</v>
      </c>
      <c r="C94" t="s">
        <v>1546</v>
      </c>
      <c r="D94" t="s">
        <v>1753</v>
      </c>
      <c r="E94" t="s">
        <v>1748</v>
      </c>
      <c r="F94" t="s">
        <v>1987</v>
      </c>
      <c r="G94" t="s">
        <v>1680</v>
      </c>
      <c r="H94" t="s">
        <v>1447</v>
      </c>
      <c r="I94" t="str">
        <f>VLOOKUP(H94,Clubnamen!A:B,2,FALSE)</f>
        <v>Koguryo</v>
      </c>
      <c r="J94">
        <f>VLOOKUP($I94,'Participation Count Clubs'!$B:$F,2,FALSE)</f>
        <v>20</v>
      </c>
      <c r="K94">
        <f>VLOOKUP($I94,'Participation Count Clubs'!$B:$F,3,FALSE)</f>
        <v>6</v>
      </c>
      <c r="L94">
        <f>VLOOKUP($I94,'Participation Count Clubs'!$B:$F,4,FALSE)</f>
        <v>26</v>
      </c>
      <c r="M94">
        <f>VLOOKUP($I94,'Participation Count Clubs'!$B:$F,5,FALSE)</f>
        <v>14</v>
      </c>
      <c r="N94" t="str">
        <f t="shared" si="2"/>
        <v>D. &gt; 20 Entries</v>
      </c>
      <c r="O94" t="str">
        <f t="shared" si="3"/>
        <v>C. 11-20 Athletes</v>
      </c>
    </row>
    <row r="95" spans="1:15" x14ac:dyDescent="0.25">
      <c r="A95" t="s">
        <v>1248</v>
      </c>
      <c r="B95" t="s">
        <v>1542</v>
      </c>
      <c r="C95" t="s">
        <v>1547</v>
      </c>
      <c r="D95" t="s">
        <v>1753</v>
      </c>
      <c r="E95" t="s">
        <v>1748</v>
      </c>
      <c r="F95" t="s">
        <v>1986</v>
      </c>
      <c r="G95" t="s">
        <v>1483</v>
      </c>
      <c r="H95" t="s">
        <v>1447</v>
      </c>
      <c r="I95" t="str">
        <f>VLOOKUP(H95,Clubnamen!A:B,2,FALSE)</f>
        <v>Koguryo</v>
      </c>
      <c r="J95">
        <f>VLOOKUP($I95,'Participation Count Clubs'!$B:$F,2,FALSE)</f>
        <v>20</v>
      </c>
      <c r="K95">
        <f>VLOOKUP($I95,'Participation Count Clubs'!$B:$F,3,FALSE)</f>
        <v>6</v>
      </c>
      <c r="L95">
        <f>VLOOKUP($I95,'Participation Count Clubs'!$B:$F,4,FALSE)</f>
        <v>26</v>
      </c>
      <c r="M95">
        <f>VLOOKUP($I95,'Participation Count Clubs'!$B:$F,5,FALSE)</f>
        <v>14</v>
      </c>
      <c r="N95" t="str">
        <f t="shared" si="2"/>
        <v>D. &gt; 20 Entries</v>
      </c>
      <c r="O95" t="str">
        <f t="shared" si="3"/>
        <v>C. 11-20 Athletes</v>
      </c>
    </row>
    <row r="96" spans="1:15" x14ac:dyDescent="0.25">
      <c r="A96" t="s">
        <v>1250</v>
      </c>
      <c r="B96" t="s">
        <v>1542</v>
      </c>
      <c r="C96" t="s">
        <v>1547</v>
      </c>
      <c r="D96" t="s">
        <v>1753</v>
      </c>
      <c r="E96" t="s">
        <v>1748</v>
      </c>
      <c r="F96" t="s">
        <v>1986</v>
      </c>
      <c r="G96" t="s">
        <v>1484</v>
      </c>
      <c r="H96" t="s">
        <v>1447</v>
      </c>
      <c r="I96" t="str">
        <f>VLOOKUP(H96,Clubnamen!A:B,2,FALSE)</f>
        <v>Koguryo</v>
      </c>
      <c r="J96">
        <f>VLOOKUP($I96,'Participation Count Clubs'!$B:$F,2,FALSE)</f>
        <v>20</v>
      </c>
      <c r="K96">
        <f>VLOOKUP($I96,'Participation Count Clubs'!$B:$F,3,FALSE)</f>
        <v>6</v>
      </c>
      <c r="L96">
        <f>VLOOKUP($I96,'Participation Count Clubs'!$B:$F,4,FALSE)</f>
        <v>26</v>
      </c>
      <c r="M96">
        <f>VLOOKUP($I96,'Participation Count Clubs'!$B:$F,5,FALSE)</f>
        <v>14</v>
      </c>
      <c r="N96" t="str">
        <f t="shared" si="2"/>
        <v>D. &gt; 20 Entries</v>
      </c>
      <c r="O96" t="str">
        <f t="shared" si="3"/>
        <v>C. 11-20 Athletes</v>
      </c>
    </row>
    <row r="97" spans="1:15" x14ac:dyDescent="0.25">
      <c r="A97" t="s">
        <v>1250</v>
      </c>
      <c r="B97" t="s">
        <v>1542</v>
      </c>
      <c r="C97" t="s">
        <v>1547</v>
      </c>
      <c r="D97" t="s">
        <v>1753</v>
      </c>
      <c r="E97" t="s">
        <v>1748</v>
      </c>
      <c r="F97" t="s">
        <v>1988</v>
      </c>
      <c r="G97" t="s">
        <v>1613</v>
      </c>
      <c r="H97" t="s">
        <v>1447</v>
      </c>
      <c r="I97" t="str">
        <f>VLOOKUP(H97,Clubnamen!A:B,2,FALSE)</f>
        <v>Koguryo</v>
      </c>
      <c r="J97">
        <f>VLOOKUP($I97,'Participation Count Clubs'!$B:$F,2,FALSE)</f>
        <v>20</v>
      </c>
      <c r="K97">
        <f>VLOOKUP($I97,'Participation Count Clubs'!$B:$F,3,FALSE)</f>
        <v>6</v>
      </c>
      <c r="L97">
        <f>VLOOKUP($I97,'Participation Count Clubs'!$B:$F,4,FALSE)</f>
        <v>26</v>
      </c>
      <c r="M97">
        <f>VLOOKUP($I97,'Participation Count Clubs'!$B:$F,5,FALSE)</f>
        <v>14</v>
      </c>
      <c r="N97" t="str">
        <f t="shared" si="2"/>
        <v>D. &gt; 20 Entries</v>
      </c>
      <c r="O97" t="str">
        <f t="shared" si="3"/>
        <v>C. 11-20 Athletes</v>
      </c>
    </row>
    <row r="98" spans="1:15" x14ac:dyDescent="0.25">
      <c r="A98" t="s">
        <v>1317</v>
      </c>
      <c r="B98" t="s">
        <v>1542</v>
      </c>
      <c r="C98" t="s">
        <v>1548</v>
      </c>
      <c r="D98" t="s">
        <v>1753</v>
      </c>
      <c r="E98" t="s">
        <v>1756</v>
      </c>
      <c r="F98" t="s">
        <v>1988</v>
      </c>
      <c r="G98" t="s">
        <v>1637</v>
      </c>
      <c r="H98" t="s">
        <v>1447</v>
      </c>
      <c r="I98" t="str">
        <f>VLOOKUP(H98,Clubnamen!A:B,2,FALSE)</f>
        <v>Koguryo</v>
      </c>
      <c r="J98">
        <f>VLOOKUP($I98,'Participation Count Clubs'!$B:$F,2,FALSE)</f>
        <v>20</v>
      </c>
      <c r="K98">
        <f>VLOOKUP($I98,'Participation Count Clubs'!$B:$F,3,FALSE)</f>
        <v>6</v>
      </c>
      <c r="L98">
        <f>VLOOKUP($I98,'Participation Count Clubs'!$B:$F,4,FALSE)</f>
        <v>26</v>
      </c>
      <c r="M98">
        <f>VLOOKUP($I98,'Participation Count Clubs'!$B:$F,5,FALSE)</f>
        <v>14</v>
      </c>
      <c r="N98" t="str">
        <f t="shared" si="2"/>
        <v>D. &gt; 20 Entries</v>
      </c>
      <c r="O98" t="str">
        <f t="shared" si="3"/>
        <v>C. 11-20 Athletes</v>
      </c>
    </row>
    <row r="99" spans="1:15" x14ac:dyDescent="0.25">
      <c r="A99" t="s">
        <v>1327</v>
      </c>
      <c r="B99" t="s">
        <v>1542</v>
      </c>
      <c r="C99" t="s">
        <v>1548</v>
      </c>
      <c r="D99" t="s">
        <v>1753</v>
      </c>
      <c r="E99" t="s">
        <v>1756</v>
      </c>
      <c r="F99" t="s">
        <v>1986</v>
      </c>
      <c r="G99" t="s">
        <v>1515</v>
      </c>
      <c r="H99" t="s">
        <v>1447</v>
      </c>
      <c r="I99" t="str">
        <f>VLOOKUP(H99,Clubnamen!A:B,2,FALSE)</f>
        <v>Koguryo</v>
      </c>
      <c r="J99">
        <f>VLOOKUP($I99,'Participation Count Clubs'!$B:$F,2,FALSE)</f>
        <v>20</v>
      </c>
      <c r="K99">
        <f>VLOOKUP($I99,'Participation Count Clubs'!$B:$F,3,FALSE)</f>
        <v>6</v>
      </c>
      <c r="L99">
        <f>VLOOKUP($I99,'Participation Count Clubs'!$B:$F,4,FALSE)</f>
        <v>26</v>
      </c>
      <c r="M99">
        <f>VLOOKUP($I99,'Participation Count Clubs'!$B:$F,5,FALSE)</f>
        <v>14</v>
      </c>
      <c r="N99" t="str">
        <f t="shared" si="2"/>
        <v>D. &gt; 20 Entries</v>
      </c>
      <c r="O99" t="str">
        <f t="shared" si="3"/>
        <v>C. 11-20 Athletes</v>
      </c>
    </row>
    <row r="100" spans="1:15" x14ac:dyDescent="0.25">
      <c r="A100" t="s">
        <v>1345</v>
      </c>
      <c r="B100" t="s">
        <v>1542</v>
      </c>
      <c r="C100" t="s">
        <v>1548</v>
      </c>
      <c r="D100" t="s">
        <v>1754</v>
      </c>
      <c r="E100" t="s">
        <v>1748</v>
      </c>
      <c r="F100" t="s">
        <v>1988</v>
      </c>
      <c r="G100" t="s">
        <v>1646</v>
      </c>
      <c r="H100" t="s">
        <v>1447</v>
      </c>
      <c r="I100" t="str">
        <f>VLOOKUP(H100,Clubnamen!A:B,2,FALSE)</f>
        <v>Koguryo</v>
      </c>
      <c r="J100">
        <f>VLOOKUP($I100,'Participation Count Clubs'!$B:$F,2,FALSE)</f>
        <v>20</v>
      </c>
      <c r="K100">
        <f>VLOOKUP($I100,'Participation Count Clubs'!$B:$F,3,FALSE)</f>
        <v>6</v>
      </c>
      <c r="L100">
        <f>VLOOKUP($I100,'Participation Count Clubs'!$B:$F,4,FALSE)</f>
        <v>26</v>
      </c>
      <c r="M100">
        <f>VLOOKUP($I100,'Participation Count Clubs'!$B:$F,5,FALSE)</f>
        <v>14</v>
      </c>
      <c r="N100" t="str">
        <f t="shared" si="2"/>
        <v>D. &gt; 20 Entries</v>
      </c>
      <c r="O100" t="str">
        <f t="shared" si="3"/>
        <v>C. 11-20 Athletes</v>
      </c>
    </row>
    <row r="101" spans="1:15" x14ac:dyDescent="0.25">
      <c r="A101" t="s">
        <v>1361</v>
      </c>
      <c r="B101" t="s">
        <v>1543</v>
      </c>
      <c r="C101" t="s">
        <v>1547</v>
      </c>
      <c r="D101" t="s">
        <v>1753</v>
      </c>
      <c r="E101" t="s">
        <v>1748</v>
      </c>
      <c r="F101" t="s">
        <v>1986</v>
      </c>
      <c r="G101" t="s">
        <v>1483</v>
      </c>
      <c r="H101" t="s">
        <v>1447</v>
      </c>
      <c r="I101" t="str">
        <f>VLOOKUP(H101,Clubnamen!A:B,2,FALSE)</f>
        <v>Koguryo</v>
      </c>
      <c r="J101">
        <f>VLOOKUP($I101,'Participation Count Clubs'!$B:$F,2,FALSE)</f>
        <v>20</v>
      </c>
      <c r="K101">
        <f>VLOOKUP($I101,'Participation Count Clubs'!$B:$F,3,FALSE)</f>
        <v>6</v>
      </c>
      <c r="L101">
        <f>VLOOKUP($I101,'Participation Count Clubs'!$B:$F,4,FALSE)</f>
        <v>26</v>
      </c>
      <c r="M101">
        <f>VLOOKUP($I101,'Participation Count Clubs'!$B:$F,5,FALSE)</f>
        <v>14</v>
      </c>
      <c r="N101" t="str">
        <f t="shared" si="2"/>
        <v>D. &gt; 20 Entries</v>
      </c>
      <c r="O101" t="str">
        <f t="shared" si="3"/>
        <v>C. 11-20 Athletes</v>
      </c>
    </row>
    <row r="102" spans="1:15" x14ac:dyDescent="0.25">
      <c r="A102" t="s">
        <v>1362</v>
      </c>
      <c r="B102" t="s">
        <v>1543</v>
      </c>
      <c r="C102" t="s">
        <v>1547</v>
      </c>
      <c r="D102" t="s">
        <v>1753</v>
      </c>
      <c r="E102" t="s">
        <v>1748</v>
      </c>
      <c r="F102" t="s">
        <v>1986</v>
      </c>
      <c r="G102" t="s">
        <v>1484</v>
      </c>
      <c r="H102" t="s">
        <v>1447</v>
      </c>
      <c r="I102" t="str">
        <f>VLOOKUP(H102,Clubnamen!A:B,2,FALSE)</f>
        <v>Koguryo</v>
      </c>
      <c r="J102">
        <f>VLOOKUP($I102,'Participation Count Clubs'!$B:$F,2,FALSE)</f>
        <v>20</v>
      </c>
      <c r="K102">
        <f>VLOOKUP($I102,'Participation Count Clubs'!$B:$F,3,FALSE)</f>
        <v>6</v>
      </c>
      <c r="L102">
        <f>VLOOKUP($I102,'Participation Count Clubs'!$B:$F,4,FALSE)</f>
        <v>26</v>
      </c>
      <c r="M102">
        <f>VLOOKUP($I102,'Participation Count Clubs'!$B:$F,5,FALSE)</f>
        <v>14</v>
      </c>
      <c r="N102" t="str">
        <f t="shared" si="2"/>
        <v>D. &gt; 20 Entries</v>
      </c>
      <c r="O102" t="str">
        <f t="shared" si="3"/>
        <v>C. 11-20 Athletes</v>
      </c>
    </row>
    <row r="103" spans="1:15" x14ac:dyDescent="0.25">
      <c r="A103" t="s">
        <v>1367</v>
      </c>
      <c r="B103" t="s">
        <v>1543</v>
      </c>
      <c r="C103" t="s">
        <v>1548</v>
      </c>
      <c r="D103" t="s">
        <v>1753</v>
      </c>
      <c r="E103" t="s">
        <v>1748</v>
      </c>
      <c r="F103" t="s">
        <v>1986</v>
      </c>
      <c r="G103" t="s">
        <v>1515</v>
      </c>
      <c r="H103" t="s">
        <v>1447</v>
      </c>
      <c r="I103" t="str">
        <f>VLOOKUP(H103,Clubnamen!A:B,2,FALSE)</f>
        <v>Koguryo</v>
      </c>
      <c r="J103">
        <f>VLOOKUP($I103,'Participation Count Clubs'!$B:$F,2,FALSE)</f>
        <v>20</v>
      </c>
      <c r="K103">
        <f>VLOOKUP($I103,'Participation Count Clubs'!$B:$F,3,FALSE)</f>
        <v>6</v>
      </c>
      <c r="L103">
        <f>VLOOKUP($I103,'Participation Count Clubs'!$B:$F,4,FALSE)</f>
        <v>26</v>
      </c>
      <c r="M103">
        <f>VLOOKUP($I103,'Participation Count Clubs'!$B:$F,5,FALSE)</f>
        <v>14</v>
      </c>
      <c r="N103" t="str">
        <f t="shared" si="2"/>
        <v>D. &gt; 20 Entries</v>
      </c>
      <c r="O103" t="str">
        <f t="shared" si="3"/>
        <v>C. 11-20 Athletes</v>
      </c>
    </row>
    <row r="104" spans="1:15" x14ac:dyDescent="0.25">
      <c r="A104" t="s">
        <v>1123</v>
      </c>
      <c r="B104" t="s">
        <v>1541</v>
      </c>
      <c r="C104" t="s">
        <v>1548</v>
      </c>
      <c r="D104" t="s">
        <v>1753</v>
      </c>
      <c r="E104" t="s">
        <v>1749</v>
      </c>
      <c r="F104" t="s">
        <v>1986</v>
      </c>
      <c r="G104" t="s">
        <v>1429</v>
      </c>
      <c r="H104" t="s">
        <v>1430</v>
      </c>
      <c r="I104" t="str">
        <f>VLOOKUP(H104,Clubnamen!A:B,2,FALSE)</f>
        <v>LKS Sparta Głubczyce</v>
      </c>
      <c r="J104">
        <f>VLOOKUP($I104,'Participation Count Clubs'!$B:$F,2,FALSE)</f>
        <v>9</v>
      </c>
      <c r="K104">
        <f>VLOOKUP($I104,'Participation Count Clubs'!$B:$F,3,FALSE)</f>
        <v>4</v>
      </c>
      <c r="L104">
        <f>VLOOKUP($I104,'Participation Count Clubs'!$B:$F,4,FALSE)</f>
        <v>13</v>
      </c>
      <c r="M104">
        <f>VLOOKUP($I104,'Participation Count Clubs'!$B:$F,5,FALSE)</f>
        <v>6</v>
      </c>
      <c r="N104" t="str">
        <f t="shared" si="2"/>
        <v>C. 11-20 Entries</v>
      </c>
      <c r="O104" t="str">
        <f t="shared" si="3"/>
        <v>B. 6-10 Athletes</v>
      </c>
    </row>
    <row r="105" spans="1:15" x14ac:dyDescent="0.25">
      <c r="A105" t="s">
        <v>1123</v>
      </c>
      <c r="B105" t="s">
        <v>1541</v>
      </c>
      <c r="C105" t="s">
        <v>1548</v>
      </c>
      <c r="D105" t="s">
        <v>1753</v>
      </c>
      <c r="E105" t="s">
        <v>1749</v>
      </c>
      <c r="F105" t="s">
        <v>1988</v>
      </c>
      <c r="G105" t="s">
        <v>1516</v>
      </c>
      <c r="H105" t="s">
        <v>1430</v>
      </c>
      <c r="I105" t="str">
        <f>VLOOKUP(H105,Clubnamen!A:B,2,FALSE)</f>
        <v>LKS Sparta Głubczyce</v>
      </c>
      <c r="J105">
        <f>VLOOKUP($I105,'Participation Count Clubs'!$B:$F,2,FALSE)</f>
        <v>9</v>
      </c>
      <c r="K105">
        <f>VLOOKUP($I105,'Participation Count Clubs'!$B:$F,3,FALSE)</f>
        <v>4</v>
      </c>
      <c r="L105">
        <f>VLOOKUP($I105,'Participation Count Clubs'!$B:$F,4,FALSE)</f>
        <v>13</v>
      </c>
      <c r="M105">
        <f>VLOOKUP($I105,'Participation Count Clubs'!$B:$F,5,FALSE)</f>
        <v>6</v>
      </c>
      <c r="N105" t="str">
        <f t="shared" si="2"/>
        <v>C. 11-20 Entries</v>
      </c>
      <c r="O105" t="str">
        <f t="shared" si="3"/>
        <v>B. 6-10 Athletes</v>
      </c>
    </row>
    <row r="106" spans="1:15" x14ac:dyDescent="0.25">
      <c r="A106" t="s">
        <v>1263</v>
      </c>
      <c r="B106" t="s">
        <v>1542</v>
      </c>
      <c r="C106" t="s">
        <v>1547</v>
      </c>
      <c r="D106" t="s">
        <v>1753</v>
      </c>
      <c r="E106" t="s">
        <v>1749</v>
      </c>
      <c r="F106" t="s">
        <v>1988</v>
      </c>
      <c r="G106" t="s">
        <v>1617</v>
      </c>
      <c r="H106" t="s">
        <v>1430</v>
      </c>
      <c r="I106" t="str">
        <f>VLOOKUP(H106,Clubnamen!A:B,2,FALSE)</f>
        <v>LKS Sparta Głubczyce</v>
      </c>
      <c r="J106">
        <f>VLOOKUP($I106,'Participation Count Clubs'!$B:$F,2,FALSE)</f>
        <v>9</v>
      </c>
      <c r="K106">
        <f>VLOOKUP($I106,'Participation Count Clubs'!$B:$F,3,FALSE)</f>
        <v>4</v>
      </c>
      <c r="L106">
        <f>VLOOKUP($I106,'Participation Count Clubs'!$B:$F,4,FALSE)</f>
        <v>13</v>
      </c>
      <c r="M106">
        <f>VLOOKUP($I106,'Participation Count Clubs'!$B:$F,5,FALSE)</f>
        <v>6</v>
      </c>
      <c r="N106" t="str">
        <f t="shared" si="2"/>
        <v>C. 11-20 Entries</v>
      </c>
      <c r="O106" t="str">
        <f t="shared" si="3"/>
        <v>B. 6-10 Athletes</v>
      </c>
    </row>
    <row r="107" spans="1:15" x14ac:dyDescent="0.25">
      <c r="A107" t="s">
        <v>1303</v>
      </c>
      <c r="B107" t="s">
        <v>1542</v>
      </c>
      <c r="C107" t="s">
        <v>1547</v>
      </c>
      <c r="D107" t="s">
        <v>1754</v>
      </c>
      <c r="E107" t="s">
        <v>1749</v>
      </c>
      <c r="F107" t="s">
        <v>1986</v>
      </c>
      <c r="G107" t="s">
        <v>1507</v>
      </c>
      <c r="H107" t="s">
        <v>1430</v>
      </c>
      <c r="I107" t="str">
        <f>VLOOKUP(H107,Clubnamen!A:B,2,FALSE)</f>
        <v>LKS Sparta Głubczyce</v>
      </c>
      <c r="J107">
        <f>VLOOKUP($I107,'Participation Count Clubs'!$B:$F,2,FALSE)</f>
        <v>9</v>
      </c>
      <c r="K107">
        <f>VLOOKUP($I107,'Participation Count Clubs'!$B:$F,3,FALSE)</f>
        <v>4</v>
      </c>
      <c r="L107">
        <f>VLOOKUP($I107,'Participation Count Clubs'!$B:$F,4,FALSE)</f>
        <v>13</v>
      </c>
      <c r="M107">
        <f>VLOOKUP($I107,'Participation Count Clubs'!$B:$F,5,FALSE)</f>
        <v>6</v>
      </c>
      <c r="N107" t="str">
        <f t="shared" si="2"/>
        <v>C. 11-20 Entries</v>
      </c>
      <c r="O107" t="str">
        <f t="shared" si="3"/>
        <v>B. 6-10 Athletes</v>
      </c>
    </row>
    <row r="108" spans="1:15" x14ac:dyDescent="0.25">
      <c r="A108" t="s">
        <v>1319</v>
      </c>
      <c r="B108" t="s">
        <v>1542</v>
      </c>
      <c r="C108" t="s">
        <v>1548</v>
      </c>
      <c r="D108" t="s">
        <v>1753</v>
      </c>
      <c r="E108" t="s">
        <v>1748</v>
      </c>
      <c r="F108" t="s">
        <v>1987</v>
      </c>
      <c r="G108" t="s">
        <v>1538</v>
      </c>
      <c r="H108" t="s">
        <v>1430</v>
      </c>
      <c r="I108" t="str">
        <f>VLOOKUP(H108,Clubnamen!A:B,2,FALSE)</f>
        <v>LKS Sparta Głubczyce</v>
      </c>
      <c r="J108">
        <f>VLOOKUP($I108,'Participation Count Clubs'!$B:$F,2,FALSE)</f>
        <v>9</v>
      </c>
      <c r="K108">
        <f>VLOOKUP($I108,'Participation Count Clubs'!$B:$F,3,FALSE)</f>
        <v>4</v>
      </c>
      <c r="L108">
        <f>VLOOKUP($I108,'Participation Count Clubs'!$B:$F,4,FALSE)</f>
        <v>13</v>
      </c>
      <c r="M108">
        <f>VLOOKUP($I108,'Participation Count Clubs'!$B:$F,5,FALSE)</f>
        <v>6</v>
      </c>
      <c r="N108" t="str">
        <f t="shared" si="2"/>
        <v>C. 11-20 Entries</v>
      </c>
      <c r="O108" t="str">
        <f t="shared" si="3"/>
        <v>B. 6-10 Athletes</v>
      </c>
    </row>
    <row r="109" spans="1:15" x14ac:dyDescent="0.25">
      <c r="A109" t="s">
        <v>1329</v>
      </c>
      <c r="B109" t="s">
        <v>1542</v>
      </c>
      <c r="C109" t="s">
        <v>1548</v>
      </c>
      <c r="D109" t="s">
        <v>1753</v>
      </c>
      <c r="E109" t="s">
        <v>1749</v>
      </c>
      <c r="F109" t="s">
        <v>1986</v>
      </c>
      <c r="G109" t="s">
        <v>1516</v>
      </c>
      <c r="H109" t="s">
        <v>1430</v>
      </c>
      <c r="I109" t="str">
        <f>VLOOKUP(H109,Clubnamen!A:B,2,FALSE)</f>
        <v>LKS Sparta Głubczyce</v>
      </c>
      <c r="J109">
        <f>VLOOKUP($I109,'Participation Count Clubs'!$B:$F,2,FALSE)</f>
        <v>9</v>
      </c>
      <c r="K109">
        <f>VLOOKUP($I109,'Participation Count Clubs'!$B:$F,3,FALSE)</f>
        <v>4</v>
      </c>
      <c r="L109">
        <f>VLOOKUP($I109,'Participation Count Clubs'!$B:$F,4,FALSE)</f>
        <v>13</v>
      </c>
      <c r="M109">
        <f>VLOOKUP($I109,'Participation Count Clubs'!$B:$F,5,FALSE)</f>
        <v>6</v>
      </c>
      <c r="N109" t="str">
        <f t="shared" si="2"/>
        <v>C. 11-20 Entries</v>
      </c>
      <c r="O109" t="str">
        <f t="shared" si="3"/>
        <v>B. 6-10 Athletes</v>
      </c>
    </row>
    <row r="110" spans="1:15" x14ac:dyDescent="0.25">
      <c r="A110" t="s">
        <v>1329</v>
      </c>
      <c r="B110" t="s">
        <v>1542</v>
      </c>
      <c r="C110" t="s">
        <v>1548</v>
      </c>
      <c r="D110" t="s">
        <v>1753</v>
      </c>
      <c r="E110" t="s">
        <v>1749</v>
      </c>
      <c r="F110" t="s">
        <v>1988</v>
      </c>
      <c r="G110" t="s">
        <v>1429</v>
      </c>
      <c r="H110" t="s">
        <v>1430</v>
      </c>
      <c r="I110" t="str">
        <f>VLOOKUP(H110,Clubnamen!A:B,2,FALSE)</f>
        <v>LKS Sparta Głubczyce</v>
      </c>
      <c r="J110">
        <f>VLOOKUP($I110,'Participation Count Clubs'!$B:$F,2,FALSE)</f>
        <v>9</v>
      </c>
      <c r="K110">
        <f>VLOOKUP($I110,'Participation Count Clubs'!$B:$F,3,FALSE)</f>
        <v>4</v>
      </c>
      <c r="L110">
        <f>VLOOKUP($I110,'Participation Count Clubs'!$B:$F,4,FALSE)</f>
        <v>13</v>
      </c>
      <c r="M110">
        <f>VLOOKUP($I110,'Participation Count Clubs'!$B:$F,5,FALSE)</f>
        <v>6</v>
      </c>
      <c r="N110" t="str">
        <f t="shared" si="2"/>
        <v>C. 11-20 Entries</v>
      </c>
      <c r="O110" t="str">
        <f t="shared" si="3"/>
        <v>B. 6-10 Athletes</v>
      </c>
    </row>
    <row r="111" spans="1:15" x14ac:dyDescent="0.25">
      <c r="A111" t="s">
        <v>1366</v>
      </c>
      <c r="B111" t="s">
        <v>1543</v>
      </c>
      <c r="C111" t="s">
        <v>1548</v>
      </c>
      <c r="D111" t="s">
        <v>1753</v>
      </c>
      <c r="E111" t="s">
        <v>1748</v>
      </c>
      <c r="F111" t="s">
        <v>1987</v>
      </c>
      <c r="G111" t="s">
        <v>1538</v>
      </c>
      <c r="H111" t="s">
        <v>1430</v>
      </c>
      <c r="I111" t="str">
        <f>VLOOKUP(H111,Clubnamen!A:B,2,FALSE)</f>
        <v>LKS Sparta Głubczyce</v>
      </c>
      <c r="J111">
        <f>VLOOKUP($I111,'Participation Count Clubs'!$B:$F,2,FALSE)</f>
        <v>9</v>
      </c>
      <c r="K111">
        <f>VLOOKUP($I111,'Participation Count Clubs'!$B:$F,3,FALSE)</f>
        <v>4</v>
      </c>
      <c r="L111">
        <f>VLOOKUP($I111,'Participation Count Clubs'!$B:$F,4,FALSE)</f>
        <v>13</v>
      </c>
      <c r="M111">
        <f>VLOOKUP($I111,'Participation Count Clubs'!$B:$F,5,FALSE)</f>
        <v>6</v>
      </c>
      <c r="N111" t="str">
        <f t="shared" si="2"/>
        <v>C. 11-20 Entries</v>
      </c>
      <c r="O111" t="str">
        <f t="shared" si="3"/>
        <v>B. 6-10 Athletes</v>
      </c>
    </row>
    <row r="112" spans="1:15" x14ac:dyDescent="0.25">
      <c r="A112" t="s">
        <v>1369</v>
      </c>
      <c r="B112" t="s">
        <v>1543</v>
      </c>
      <c r="C112" t="s">
        <v>1548</v>
      </c>
      <c r="D112" t="s">
        <v>1754</v>
      </c>
      <c r="E112" t="s">
        <v>1748</v>
      </c>
      <c r="F112" t="s">
        <v>1987</v>
      </c>
      <c r="G112" t="s">
        <v>1539</v>
      </c>
      <c r="H112" t="s">
        <v>1430</v>
      </c>
      <c r="I112" t="str">
        <f>VLOOKUP(H112,Clubnamen!A:B,2,FALSE)</f>
        <v>LKS Sparta Głubczyce</v>
      </c>
      <c r="J112">
        <f>VLOOKUP($I112,'Participation Count Clubs'!$B:$F,2,FALSE)</f>
        <v>9</v>
      </c>
      <c r="K112">
        <f>VLOOKUP($I112,'Participation Count Clubs'!$B:$F,3,FALSE)</f>
        <v>4</v>
      </c>
      <c r="L112">
        <f>VLOOKUP($I112,'Participation Count Clubs'!$B:$F,4,FALSE)</f>
        <v>13</v>
      </c>
      <c r="M112">
        <f>VLOOKUP($I112,'Participation Count Clubs'!$B:$F,5,FALSE)</f>
        <v>6</v>
      </c>
      <c r="N112" t="str">
        <f t="shared" si="2"/>
        <v>C. 11-20 Entries</v>
      </c>
      <c r="O112" t="str">
        <f t="shared" si="3"/>
        <v>B. 6-10 Athletes</v>
      </c>
    </row>
    <row r="113" spans="1:15" x14ac:dyDescent="0.25">
      <c r="A113" t="s">
        <v>1373</v>
      </c>
      <c r="B113" t="s">
        <v>1544</v>
      </c>
      <c r="C113" t="s">
        <v>1548</v>
      </c>
      <c r="D113" t="s">
        <v>1753</v>
      </c>
      <c r="E113" t="s">
        <v>1748</v>
      </c>
      <c r="F113" t="s">
        <v>1986</v>
      </c>
      <c r="G113" t="s">
        <v>1538</v>
      </c>
      <c r="H113" t="s">
        <v>1430</v>
      </c>
      <c r="I113" t="str">
        <f>VLOOKUP(H113,Clubnamen!A:B,2,FALSE)</f>
        <v>LKS Sparta Głubczyce</v>
      </c>
      <c r="J113">
        <f>VLOOKUP($I113,'Participation Count Clubs'!$B:$F,2,FALSE)</f>
        <v>9</v>
      </c>
      <c r="K113">
        <f>VLOOKUP($I113,'Participation Count Clubs'!$B:$F,3,FALSE)</f>
        <v>4</v>
      </c>
      <c r="L113">
        <f>VLOOKUP($I113,'Participation Count Clubs'!$B:$F,4,FALSE)</f>
        <v>13</v>
      </c>
      <c r="M113">
        <f>VLOOKUP($I113,'Participation Count Clubs'!$B:$F,5,FALSE)</f>
        <v>6</v>
      </c>
      <c r="N113" t="str">
        <f t="shared" si="2"/>
        <v>C. 11-20 Entries</v>
      </c>
      <c r="O113" t="str">
        <f t="shared" si="3"/>
        <v>B. 6-10 Athletes</v>
      </c>
    </row>
    <row r="114" spans="1:15" x14ac:dyDescent="0.25">
      <c r="A114" t="s">
        <v>1374</v>
      </c>
      <c r="B114" t="s">
        <v>1544</v>
      </c>
      <c r="C114" t="s">
        <v>1548</v>
      </c>
      <c r="D114" t="s">
        <v>1754</v>
      </c>
      <c r="E114" t="s">
        <v>1748</v>
      </c>
      <c r="F114" t="s">
        <v>1986</v>
      </c>
      <c r="G114" t="s">
        <v>1539</v>
      </c>
      <c r="H114" t="s">
        <v>1430</v>
      </c>
      <c r="I114" t="str">
        <f>VLOOKUP(H114,Clubnamen!A:B,2,FALSE)</f>
        <v>LKS Sparta Głubczyce</v>
      </c>
      <c r="J114">
        <f>VLOOKUP($I114,'Participation Count Clubs'!$B:$F,2,FALSE)</f>
        <v>9</v>
      </c>
      <c r="K114">
        <f>VLOOKUP($I114,'Participation Count Clubs'!$B:$F,3,FALSE)</f>
        <v>4</v>
      </c>
      <c r="L114">
        <f>VLOOKUP($I114,'Participation Count Clubs'!$B:$F,4,FALSE)</f>
        <v>13</v>
      </c>
      <c r="M114">
        <f>VLOOKUP($I114,'Participation Count Clubs'!$B:$F,5,FALSE)</f>
        <v>6</v>
      </c>
      <c r="N114" t="str">
        <f t="shared" si="2"/>
        <v>C. 11-20 Entries</v>
      </c>
      <c r="O114" t="str">
        <f t="shared" si="3"/>
        <v>B. 6-10 Athletes</v>
      </c>
    </row>
    <row r="115" spans="1:15" x14ac:dyDescent="0.25">
      <c r="A115" t="s">
        <v>1060</v>
      </c>
      <c r="B115" t="s">
        <v>1541</v>
      </c>
      <c r="C115" t="s">
        <v>1547</v>
      </c>
      <c r="D115" t="s">
        <v>1753</v>
      </c>
      <c r="E115" t="s">
        <v>1749</v>
      </c>
      <c r="F115" t="s">
        <v>1988</v>
      </c>
      <c r="G115" t="s">
        <v>1563</v>
      </c>
      <c r="H115" t="s">
        <v>1488</v>
      </c>
      <c r="I115" t="str">
        <f>VLOOKUP(H115,Clubnamen!A:B,2,FALSE)</f>
        <v>Lubelski Sportowy Klub Taekwon-Do</v>
      </c>
      <c r="J115">
        <f>VLOOKUP($I115,'Participation Count Clubs'!$B:$F,2,FALSE)</f>
        <v>8</v>
      </c>
      <c r="K115">
        <f>VLOOKUP($I115,'Participation Count Clubs'!$B:$F,3,FALSE)</f>
        <v>5</v>
      </c>
      <c r="L115">
        <f>VLOOKUP($I115,'Participation Count Clubs'!$B:$F,4,FALSE)</f>
        <v>13</v>
      </c>
      <c r="M115">
        <f>VLOOKUP($I115,'Participation Count Clubs'!$B:$F,5,FALSE)</f>
        <v>7</v>
      </c>
      <c r="N115" t="str">
        <f t="shared" si="2"/>
        <v>C. 11-20 Entries</v>
      </c>
      <c r="O115" t="str">
        <f t="shared" si="3"/>
        <v>B. 6-10 Athletes</v>
      </c>
    </row>
    <row r="116" spans="1:15" x14ac:dyDescent="0.25">
      <c r="A116" t="s">
        <v>1242</v>
      </c>
      <c r="B116" t="s">
        <v>1542</v>
      </c>
      <c r="C116" t="s">
        <v>1547</v>
      </c>
      <c r="D116" t="s">
        <v>1753</v>
      </c>
      <c r="E116" t="s">
        <v>1748</v>
      </c>
      <c r="F116" t="s">
        <v>1988</v>
      </c>
      <c r="G116" t="s">
        <v>1610</v>
      </c>
      <c r="H116" t="s">
        <v>1488</v>
      </c>
      <c r="I116" t="str">
        <f>VLOOKUP(H116,Clubnamen!A:B,2,FALSE)</f>
        <v>Lubelski Sportowy Klub Taekwon-Do</v>
      </c>
      <c r="J116">
        <f>VLOOKUP($I116,'Participation Count Clubs'!$B:$F,2,FALSE)</f>
        <v>8</v>
      </c>
      <c r="K116">
        <f>VLOOKUP($I116,'Participation Count Clubs'!$B:$F,3,FALSE)</f>
        <v>5</v>
      </c>
      <c r="L116">
        <f>VLOOKUP($I116,'Participation Count Clubs'!$B:$F,4,FALSE)</f>
        <v>13</v>
      </c>
      <c r="M116">
        <f>VLOOKUP($I116,'Participation Count Clubs'!$B:$F,5,FALSE)</f>
        <v>7</v>
      </c>
      <c r="N116" t="str">
        <f t="shared" si="2"/>
        <v>C. 11-20 Entries</v>
      </c>
      <c r="O116" t="str">
        <f t="shared" si="3"/>
        <v>B. 6-10 Athletes</v>
      </c>
    </row>
    <row r="117" spans="1:15" x14ac:dyDescent="0.25">
      <c r="A117" t="s">
        <v>1262</v>
      </c>
      <c r="B117" t="s">
        <v>1542</v>
      </c>
      <c r="C117" t="s">
        <v>1547</v>
      </c>
      <c r="D117" t="s">
        <v>1753</v>
      </c>
      <c r="E117" t="s">
        <v>1749</v>
      </c>
      <c r="F117" t="s">
        <v>1988</v>
      </c>
      <c r="G117" t="s">
        <v>1563</v>
      </c>
      <c r="H117" t="s">
        <v>1488</v>
      </c>
      <c r="I117" t="str">
        <f>VLOOKUP(H117,Clubnamen!A:B,2,FALSE)</f>
        <v>Lubelski Sportowy Klub Taekwon-Do</v>
      </c>
      <c r="J117">
        <f>VLOOKUP($I117,'Participation Count Clubs'!$B:$F,2,FALSE)</f>
        <v>8</v>
      </c>
      <c r="K117">
        <f>VLOOKUP($I117,'Participation Count Clubs'!$B:$F,3,FALSE)</f>
        <v>5</v>
      </c>
      <c r="L117">
        <f>VLOOKUP($I117,'Participation Count Clubs'!$B:$F,4,FALSE)</f>
        <v>13</v>
      </c>
      <c r="M117">
        <f>VLOOKUP($I117,'Participation Count Clubs'!$B:$F,5,FALSE)</f>
        <v>7</v>
      </c>
      <c r="N117" t="str">
        <f t="shared" si="2"/>
        <v>C. 11-20 Entries</v>
      </c>
      <c r="O117" t="str">
        <f t="shared" si="3"/>
        <v>B. 6-10 Athletes</v>
      </c>
    </row>
    <row r="118" spans="1:15" x14ac:dyDescent="0.25">
      <c r="A118" t="s">
        <v>1263</v>
      </c>
      <c r="B118" t="s">
        <v>1542</v>
      </c>
      <c r="C118" t="s">
        <v>1547</v>
      </c>
      <c r="D118" t="s">
        <v>1753</v>
      </c>
      <c r="E118" t="s">
        <v>1749</v>
      </c>
      <c r="F118" t="s">
        <v>1986</v>
      </c>
      <c r="G118" t="s">
        <v>1487</v>
      </c>
      <c r="H118" t="s">
        <v>1488</v>
      </c>
      <c r="I118" t="str">
        <f>VLOOKUP(H118,Clubnamen!A:B,2,FALSE)</f>
        <v>Lubelski Sportowy Klub Taekwon-Do</v>
      </c>
      <c r="J118">
        <f>VLOOKUP($I118,'Participation Count Clubs'!$B:$F,2,FALSE)</f>
        <v>8</v>
      </c>
      <c r="K118">
        <f>VLOOKUP($I118,'Participation Count Clubs'!$B:$F,3,FALSE)</f>
        <v>5</v>
      </c>
      <c r="L118">
        <f>VLOOKUP($I118,'Participation Count Clubs'!$B:$F,4,FALSE)</f>
        <v>13</v>
      </c>
      <c r="M118">
        <f>VLOOKUP($I118,'Participation Count Clubs'!$B:$F,5,FALSE)</f>
        <v>7</v>
      </c>
      <c r="N118" t="str">
        <f t="shared" si="2"/>
        <v>C. 11-20 Entries</v>
      </c>
      <c r="O118" t="str">
        <f t="shared" si="3"/>
        <v>B. 6-10 Athletes</v>
      </c>
    </row>
    <row r="119" spans="1:15" x14ac:dyDescent="0.25">
      <c r="A119" t="s">
        <v>1317</v>
      </c>
      <c r="B119" t="s">
        <v>1542</v>
      </c>
      <c r="C119" t="s">
        <v>1548</v>
      </c>
      <c r="D119" t="s">
        <v>1753</v>
      </c>
      <c r="E119" t="s">
        <v>1756</v>
      </c>
      <c r="F119" t="s">
        <v>1987</v>
      </c>
      <c r="G119" t="s">
        <v>1726</v>
      </c>
      <c r="H119" t="s">
        <v>1488</v>
      </c>
      <c r="I119" t="str">
        <f>VLOOKUP(H119,Clubnamen!A:B,2,FALSE)</f>
        <v>Lubelski Sportowy Klub Taekwon-Do</v>
      </c>
      <c r="J119">
        <f>VLOOKUP($I119,'Participation Count Clubs'!$B:$F,2,FALSE)</f>
        <v>8</v>
      </c>
      <c r="K119">
        <f>VLOOKUP($I119,'Participation Count Clubs'!$B:$F,3,FALSE)</f>
        <v>5</v>
      </c>
      <c r="L119">
        <f>VLOOKUP($I119,'Participation Count Clubs'!$B:$F,4,FALSE)</f>
        <v>13</v>
      </c>
      <c r="M119">
        <f>VLOOKUP($I119,'Participation Count Clubs'!$B:$F,5,FALSE)</f>
        <v>7</v>
      </c>
      <c r="N119" t="str">
        <f t="shared" si="2"/>
        <v>C. 11-20 Entries</v>
      </c>
      <c r="O119" t="str">
        <f t="shared" si="3"/>
        <v>B. 6-10 Athletes</v>
      </c>
    </row>
    <row r="120" spans="1:15" x14ac:dyDescent="0.25">
      <c r="A120" t="s">
        <v>1045</v>
      </c>
      <c r="B120" t="s">
        <v>1541</v>
      </c>
      <c r="C120" t="s">
        <v>1750</v>
      </c>
      <c r="D120" t="s">
        <v>1753</v>
      </c>
      <c r="E120" t="s">
        <v>1748</v>
      </c>
      <c r="F120" t="s">
        <v>1988</v>
      </c>
      <c r="G120" t="s">
        <v>1561</v>
      </c>
      <c r="H120" t="s">
        <v>1424</v>
      </c>
      <c r="I120" t="str">
        <f>VLOOKUP(H120,Clubnamen!A:B,2,FALSE)</f>
        <v>MARTELLA TEAM</v>
      </c>
      <c r="J120">
        <f>VLOOKUP($I120,'Participation Count Clubs'!$B:$F,2,FALSE)</f>
        <v>6</v>
      </c>
      <c r="K120">
        <f>VLOOKUP($I120,'Participation Count Clubs'!$B:$F,3,FALSE)</f>
        <v>18</v>
      </c>
      <c r="L120">
        <f>VLOOKUP($I120,'Participation Count Clubs'!$B:$F,4,FALSE)</f>
        <v>24</v>
      </c>
      <c r="M120">
        <f>VLOOKUP($I120,'Participation Count Clubs'!$B:$F,5,FALSE)</f>
        <v>12</v>
      </c>
      <c r="N120" t="str">
        <f t="shared" si="2"/>
        <v>D. &gt; 20 Entries</v>
      </c>
      <c r="O120" t="str">
        <f t="shared" si="3"/>
        <v>C. 11-20 Athletes</v>
      </c>
    </row>
    <row r="121" spans="1:15" x14ac:dyDescent="0.25">
      <c r="A121" t="s">
        <v>1087</v>
      </c>
      <c r="B121" t="s">
        <v>1541</v>
      </c>
      <c r="C121" t="s">
        <v>1547</v>
      </c>
      <c r="D121" t="s">
        <v>1754</v>
      </c>
      <c r="E121" t="s">
        <v>1749</v>
      </c>
      <c r="F121" t="s">
        <v>1988</v>
      </c>
      <c r="G121" t="s">
        <v>1567</v>
      </c>
      <c r="H121" t="s">
        <v>1424</v>
      </c>
      <c r="I121" t="str">
        <f>VLOOKUP(H121,Clubnamen!A:B,2,FALSE)</f>
        <v>MARTELLA TEAM</v>
      </c>
      <c r="J121">
        <f>VLOOKUP($I121,'Participation Count Clubs'!$B:$F,2,FALSE)</f>
        <v>6</v>
      </c>
      <c r="K121">
        <f>VLOOKUP($I121,'Participation Count Clubs'!$B:$F,3,FALSE)</f>
        <v>18</v>
      </c>
      <c r="L121">
        <f>VLOOKUP($I121,'Participation Count Clubs'!$B:$F,4,FALSE)</f>
        <v>24</v>
      </c>
      <c r="M121">
        <f>VLOOKUP($I121,'Participation Count Clubs'!$B:$F,5,FALSE)</f>
        <v>12</v>
      </c>
      <c r="N121" t="str">
        <f t="shared" si="2"/>
        <v>D. &gt; 20 Entries</v>
      </c>
      <c r="O121" t="str">
        <f t="shared" si="3"/>
        <v>C. 11-20 Athletes</v>
      </c>
    </row>
    <row r="122" spans="1:15" x14ac:dyDescent="0.25">
      <c r="A122" t="s">
        <v>1096</v>
      </c>
      <c r="B122" t="s">
        <v>1541</v>
      </c>
      <c r="C122" t="s">
        <v>1547</v>
      </c>
      <c r="D122" t="s">
        <v>1754</v>
      </c>
      <c r="E122" t="s">
        <v>1749</v>
      </c>
      <c r="F122" t="s">
        <v>1986</v>
      </c>
      <c r="G122" t="s">
        <v>1423</v>
      </c>
      <c r="H122" t="s">
        <v>1424</v>
      </c>
      <c r="I122" t="str">
        <f>VLOOKUP(H122,Clubnamen!A:B,2,FALSE)</f>
        <v>MARTELLA TEAM</v>
      </c>
      <c r="J122">
        <f>VLOOKUP($I122,'Participation Count Clubs'!$B:$F,2,FALSE)</f>
        <v>6</v>
      </c>
      <c r="K122">
        <f>VLOOKUP($I122,'Participation Count Clubs'!$B:$F,3,FALSE)</f>
        <v>18</v>
      </c>
      <c r="L122">
        <f>VLOOKUP($I122,'Participation Count Clubs'!$B:$F,4,FALSE)</f>
        <v>24</v>
      </c>
      <c r="M122">
        <f>VLOOKUP($I122,'Participation Count Clubs'!$B:$F,5,FALSE)</f>
        <v>12</v>
      </c>
      <c r="N122" t="str">
        <f t="shared" si="2"/>
        <v>D. &gt; 20 Entries</v>
      </c>
      <c r="O122" t="str">
        <f t="shared" si="3"/>
        <v>C. 11-20 Athletes</v>
      </c>
    </row>
    <row r="123" spans="1:15" x14ac:dyDescent="0.25">
      <c r="A123" t="s">
        <v>1101</v>
      </c>
      <c r="B123" t="s">
        <v>1541</v>
      </c>
      <c r="C123" t="s">
        <v>1547</v>
      </c>
      <c r="D123" t="s">
        <v>1755</v>
      </c>
      <c r="E123" t="s">
        <v>1749</v>
      </c>
      <c r="F123" t="s">
        <v>1986</v>
      </c>
      <c r="G123" t="s">
        <v>1425</v>
      </c>
      <c r="H123" t="s">
        <v>1424</v>
      </c>
      <c r="I123" t="str">
        <f>VLOOKUP(H123,Clubnamen!A:B,2,FALSE)</f>
        <v>MARTELLA TEAM</v>
      </c>
      <c r="J123">
        <f>VLOOKUP($I123,'Participation Count Clubs'!$B:$F,2,FALSE)</f>
        <v>6</v>
      </c>
      <c r="K123">
        <f>VLOOKUP($I123,'Participation Count Clubs'!$B:$F,3,FALSE)</f>
        <v>18</v>
      </c>
      <c r="L123">
        <f>VLOOKUP($I123,'Participation Count Clubs'!$B:$F,4,FALSE)</f>
        <v>24</v>
      </c>
      <c r="M123">
        <f>VLOOKUP($I123,'Participation Count Clubs'!$B:$F,5,FALSE)</f>
        <v>12</v>
      </c>
      <c r="N123" t="str">
        <f t="shared" si="2"/>
        <v>D. &gt; 20 Entries</v>
      </c>
      <c r="O123" t="str">
        <f t="shared" si="3"/>
        <v>C. 11-20 Athletes</v>
      </c>
    </row>
    <row r="124" spans="1:15" x14ac:dyDescent="0.25">
      <c r="A124" t="s">
        <v>1123</v>
      </c>
      <c r="B124" t="s">
        <v>1541</v>
      </c>
      <c r="C124" t="s">
        <v>1548</v>
      </c>
      <c r="D124" t="s">
        <v>1753</v>
      </c>
      <c r="E124" t="s">
        <v>1749</v>
      </c>
      <c r="F124" t="s">
        <v>1987</v>
      </c>
      <c r="G124" t="s">
        <v>1673</v>
      </c>
      <c r="H124" t="s">
        <v>1424</v>
      </c>
      <c r="I124" t="str">
        <f>VLOOKUP(H124,Clubnamen!A:B,2,FALSE)</f>
        <v>MARTELLA TEAM</v>
      </c>
      <c r="J124">
        <f>VLOOKUP($I124,'Participation Count Clubs'!$B:$F,2,FALSE)</f>
        <v>6</v>
      </c>
      <c r="K124">
        <f>VLOOKUP($I124,'Participation Count Clubs'!$B:$F,3,FALSE)</f>
        <v>18</v>
      </c>
      <c r="L124">
        <f>VLOOKUP($I124,'Participation Count Clubs'!$B:$F,4,FALSE)</f>
        <v>24</v>
      </c>
      <c r="M124">
        <f>VLOOKUP($I124,'Participation Count Clubs'!$B:$F,5,FALSE)</f>
        <v>12</v>
      </c>
      <c r="N124" t="str">
        <f t="shared" si="2"/>
        <v>D. &gt; 20 Entries</v>
      </c>
      <c r="O124" t="str">
        <f t="shared" si="3"/>
        <v>C. 11-20 Athletes</v>
      </c>
    </row>
    <row r="125" spans="1:15" x14ac:dyDescent="0.25">
      <c r="A125" t="s">
        <v>1301</v>
      </c>
      <c r="B125" t="s">
        <v>1542</v>
      </c>
      <c r="C125" t="s">
        <v>1547</v>
      </c>
      <c r="D125" t="s">
        <v>1754</v>
      </c>
      <c r="E125" t="s">
        <v>1749</v>
      </c>
      <c r="F125" t="s">
        <v>1988</v>
      </c>
      <c r="G125" t="s">
        <v>1629</v>
      </c>
      <c r="H125" t="s">
        <v>1424</v>
      </c>
      <c r="I125" t="str">
        <f>VLOOKUP(H125,Clubnamen!A:B,2,FALSE)</f>
        <v>MARTELLA TEAM</v>
      </c>
      <c r="J125">
        <f>VLOOKUP($I125,'Participation Count Clubs'!$B:$F,2,FALSE)</f>
        <v>6</v>
      </c>
      <c r="K125">
        <f>VLOOKUP($I125,'Participation Count Clubs'!$B:$F,3,FALSE)</f>
        <v>18</v>
      </c>
      <c r="L125">
        <f>VLOOKUP($I125,'Participation Count Clubs'!$B:$F,4,FALSE)</f>
        <v>24</v>
      </c>
      <c r="M125">
        <f>VLOOKUP($I125,'Participation Count Clubs'!$B:$F,5,FALSE)</f>
        <v>12</v>
      </c>
      <c r="N125" t="str">
        <f t="shared" si="2"/>
        <v>D. &gt; 20 Entries</v>
      </c>
      <c r="O125" t="str">
        <f t="shared" si="3"/>
        <v>C. 11-20 Athletes</v>
      </c>
    </row>
    <row r="126" spans="1:15" x14ac:dyDescent="0.25">
      <c r="A126" t="s">
        <v>1301</v>
      </c>
      <c r="B126" t="s">
        <v>1542</v>
      </c>
      <c r="C126" t="s">
        <v>1547</v>
      </c>
      <c r="D126" t="s">
        <v>1754</v>
      </c>
      <c r="E126" t="s">
        <v>1749</v>
      </c>
      <c r="F126" t="s">
        <v>1987</v>
      </c>
      <c r="G126" t="s">
        <v>1423</v>
      </c>
      <c r="H126" t="s">
        <v>1424</v>
      </c>
      <c r="I126" t="str">
        <f>VLOOKUP(H126,Clubnamen!A:B,2,FALSE)</f>
        <v>MARTELLA TEAM</v>
      </c>
      <c r="J126">
        <f>VLOOKUP($I126,'Participation Count Clubs'!$B:$F,2,FALSE)</f>
        <v>6</v>
      </c>
      <c r="K126">
        <f>VLOOKUP($I126,'Participation Count Clubs'!$B:$F,3,FALSE)</f>
        <v>18</v>
      </c>
      <c r="L126">
        <f>VLOOKUP($I126,'Participation Count Clubs'!$B:$F,4,FALSE)</f>
        <v>24</v>
      </c>
      <c r="M126">
        <f>VLOOKUP($I126,'Participation Count Clubs'!$B:$F,5,FALSE)</f>
        <v>12</v>
      </c>
      <c r="N126" t="str">
        <f t="shared" si="2"/>
        <v>D. &gt; 20 Entries</v>
      </c>
      <c r="O126" t="str">
        <f t="shared" si="3"/>
        <v>C. 11-20 Athletes</v>
      </c>
    </row>
    <row r="127" spans="1:15" x14ac:dyDescent="0.25">
      <c r="A127" t="s">
        <v>1314</v>
      </c>
      <c r="B127" t="s">
        <v>1542</v>
      </c>
      <c r="C127" t="s">
        <v>1547</v>
      </c>
      <c r="D127" t="s">
        <v>1754</v>
      </c>
      <c r="E127" t="s">
        <v>1749</v>
      </c>
      <c r="F127" t="s">
        <v>1986</v>
      </c>
      <c r="G127" t="s">
        <v>1425</v>
      </c>
      <c r="H127" t="s">
        <v>1424</v>
      </c>
      <c r="I127" t="str">
        <f>VLOOKUP(H127,Clubnamen!A:B,2,FALSE)</f>
        <v>MARTELLA TEAM</v>
      </c>
      <c r="J127">
        <f>VLOOKUP($I127,'Participation Count Clubs'!$B:$F,2,FALSE)</f>
        <v>6</v>
      </c>
      <c r="K127">
        <f>VLOOKUP($I127,'Participation Count Clubs'!$B:$F,3,FALSE)</f>
        <v>18</v>
      </c>
      <c r="L127">
        <f>VLOOKUP($I127,'Participation Count Clubs'!$B:$F,4,FALSE)</f>
        <v>24</v>
      </c>
      <c r="M127">
        <f>VLOOKUP($I127,'Participation Count Clubs'!$B:$F,5,FALSE)</f>
        <v>12</v>
      </c>
      <c r="N127" t="str">
        <f t="shared" si="2"/>
        <v>D. &gt; 20 Entries</v>
      </c>
      <c r="O127" t="str">
        <f t="shared" si="3"/>
        <v>C. 11-20 Athletes</v>
      </c>
    </row>
    <row r="128" spans="1:15" x14ac:dyDescent="0.25">
      <c r="A128" t="s">
        <v>1314</v>
      </c>
      <c r="B128" t="s">
        <v>1542</v>
      </c>
      <c r="C128" t="s">
        <v>1547</v>
      </c>
      <c r="D128" t="s">
        <v>1754</v>
      </c>
      <c r="E128" t="s">
        <v>1749</v>
      </c>
      <c r="F128" t="s">
        <v>1987</v>
      </c>
      <c r="G128" t="s">
        <v>1724</v>
      </c>
      <c r="H128" t="s">
        <v>1424</v>
      </c>
      <c r="I128" t="str">
        <f>VLOOKUP(H128,Clubnamen!A:B,2,FALSE)</f>
        <v>MARTELLA TEAM</v>
      </c>
      <c r="J128">
        <f>VLOOKUP($I128,'Participation Count Clubs'!$B:$F,2,FALSE)</f>
        <v>6</v>
      </c>
      <c r="K128">
        <f>VLOOKUP($I128,'Participation Count Clubs'!$B:$F,3,FALSE)</f>
        <v>18</v>
      </c>
      <c r="L128">
        <f>VLOOKUP($I128,'Participation Count Clubs'!$B:$F,4,FALSE)</f>
        <v>24</v>
      </c>
      <c r="M128">
        <f>VLOOKUP($I128,'Participation Count Clubs'!$B:$F,5,FALSE)</f>
        <v>12</v>
      </c>
      <c r="N128" t="str">
        <f t="shared" si="2"/>
        <v>D. &gt; 20 Entries</v>
      </c>
      <c r="O128" t="str">
        <f t="shared" si="3"/>
        <v>C. 11-20 Athletes</v>
      </c>
    </row>
    <row r="129" spans="1:15" x14ac:dyDescent="0.25">
      <c r="A129" t="s">
        <v>979</v>
      </c>
      <c r="B129" t="s">
        <v>1541</v>
      </c>
      <c r="C129" t="s">
        <v>1546</v>
      </c>
      <c r="D129" t="s">
        <v>1753</v>
      </c>
      <c r="E129" t="s">
        <v>1748</v>
      </c>
      <c r="F129" t="s">
        <v>1988</v>
      </c>
      <c r="G129" t="s">
        <v>1444</v>
      </c>
      <c r="H129" t="s">
        <v>1445</v>
      </c>
      <c r="I129" t="str">
        <f>VLOOKUP(H129,Clubnamen!A:B,2,FALSE)</f>
        <v>NE-SPORT TAEKWON-DO CLUB</v>
      </c>
      <c r="J129">
        <f>VLOOKUP($I129,'Participation Count Clubs'!$B:$F,2,FALSE)</f>
        <v>8</v>
      </c>
      <c r="K129">
        <f>VLOOKUP($I129,'Participation Count Clubs'!$B:$F,3,FALSE)</f>
        <v>17</v>
      </c>
      <c r="L129">
        <f>VLOOKUP($I129,'Participation Count Clubs'!$B:$F,4,FALSE)</f>
        <v>25</v>
      </c>
      <c r="M129">
        <f>VLOOKUP($I129,'Participation Count Clubs'!$B:$F,5,FALSE)</f>
        <v>13</v>
      </c>
      <c r="N129" t="str">
        <f t="shared" si="2"/>
        <v>D. &gt; 20 Entries</v>
      </c>
      <c r="O129" t="str">
        <f t="shared" si="3"/>
        <v>C. 11-20 Athletes</v>
      </c>
    </row>
    <row r="130" spans="1:15" x14ac:dyDescent="0.25">
      <c r="A130" t="s">
        <v>1031</v>
      </c>
      <c r="B130" t="s">
        <v>1541</v>
      </c>
      <c r="C130" t="s">
        <v>1546</v>
      </c>
      <c r="D130" t="s">
        <v>1754</v>
      </c>
      <c r="E130" t="s">
        <v>1749</v>
      </c>
      <c r="F130" t="s">
        <v>1988</v>
      </c>
      <c r="G130" t="s">
        <v>1559</v>
      </c>
      <c r="H130" t="s">
        <v>1445</v>
      </c>
      <c r="I130" t="str">
        <f>VLOOKUP(H130,Clubnamen!A:B,2,FALSE)</f>
        <v>NE-SPORT TAEKWON-DO CLUB</v>
      </c>
      <c r="J130">
        <f>VLOOKUP($I130,'Participation Count Clubs'!$B:$F,2,FALSE)</f>
        <v>8</v>
      </c>
      <c r="K130">
        <f>VLOOKUP($I130,'Participation Count Clubs'!$B:$F,3,FALSE)</f>
        <v>17</v>
      </c>
      <c r="L130">
        <f>VLOOKUP($I130,'Participation Count Clubs'!$B:$F,4,FALSE)</f>
        <v>25</v>
      </c>
      <c r="M130">
        <f>VLOOKUP($I130,'Participation Count Clubs'!$B:$F,5,FALSE)</f>
        <v>13</v>
      </c>
      <c r="N130" t="str">
        <f t="shared" si="2"/>
        <v>D. &gt; 20 Entries</v>
      </c>
      <c r="O130" t="str">
        <f t="shared" si="3"/>
        <v>C. 11-20 Athletes</v>
      </c>
    </row>
    <row r="131" spans="1:15" x14ac:dyDescent="0.25">
      <c r="A131" t="s">
        <v>1049</v>
      </c>
      <c r="B131" t="s">
        <v>1541</v>
      </c>
      <c r="C131" t="s">
        <v>1547</v>
      </c>
      <c r="D131" t="s">
        <v>1753</v>
      </c>
      <c r="E131" t="s">
        <v>1748</v>
      </c>
      <c r="F131" t="s">
        <v>1988</v>
      </c>
      <c r="G131" t="s">
        <v>1562</v>
      </c>
      <c r="H131" t="s">
        <v>1445</v>
      </c>
      <c r="I131" t="str">
        <f>VLOOKUP(H131,Clubnamen!A:B,2,FALSE)</f>
        <v>NE-SPORT TAEKWON-DO CLUB</v>
      </c>
      <c r="J131">
        <f>VLOOKUP($I131,'Participation Count Clubs'!$B:$F,2,FALSE)</f>
        <v>8</v>
      </c>
      <c r="K131">
        <f>VLOOKUP($I131,'Participation Count Clubs'!$B:$F,3,FALSE)</f>
        <v>17</v>
      </c>
      <c r="L131">
        <f>VLOOKUP($I131,'Participation Count Clubs'!$B:$F,4,FALSE)</f>
        <v>25</v>
      </c>
      <c r="M131">
        <f>VLOOKUP($I131,'Participation Count Clubs'!$B:$F,5,FALSE)</f>
        <v>13</v>
      </c>
      <c r="N131" t="str">
        <f t="shared" ref="N131:N194" si="4">IF(AND(L131&lt;6,L131&gt;0),"A. 0-5 Entries",IF(AND(L131&gt;5,L131&lt;11),"B. 6-10 Entries",IF(AND(L131&gt;10,L131&lt;21),"C. 11-20 Entries",IF(L131&gt;20,"D. &gt; 20 Entries"))))</f>
        <v>D. &gt; 20 Entries</v>
      </c>
      <c r="O131" t="str">
        <f t="shared" ref="O131:O194" si="5">IF(AND(M131&lt;6,M131&gt;0),"A. 0-5 Athletes",IF(AND(M131&gt;5,M131&lt;11),"B. 6-10 Athletes",IF(AND(M131&gt;10,M131&lt;21),"C. 11-20 Athletes",IF(M131&gt;20,"D. &gt; 20 Athletes"))))</f>
        <v>C. 11-20 Athletes</v>
      </c>
    </row>
    <row r="132" spans="1:15" x14ac:dyDescent="0.25">
      <c r="A132" t="s">
        <v>1144</v>
      </c>
      <c r="B132" t="s">
        <v>1541</v>
      </c>
      <c r="C132" t="s">
        <v>1548</v>
      </c>
      <c r="D132" t="s">
        <v>1754</v>
      </c>
      <c r="E132" t="s">
        <v>1748</v>
      </c>
      <c r="F132" t="s">
        <v>1987</v>
      </c>
      <c r="G132" t="s">
        <v>1676</v>
      </c>
      <c r="H132" t="s">
        <v>1445</v>
      </c>
      <c r="I132" t="str">
        <f>VLOOKUP(H132,Clubnamen!A:B,2,FALSE)</f>
        <v>NE-SPORT TAEKWON-DO CLUB</v>
      </c>
      <c r="J132">
        <f>VLOOKUP($I132,'Participation Count Clubs'!$B:$F,2,FALSE)</f>
        <v>8</v>
      </c>
      <c r="K132">
        <f>VLOOKUP($I132,'Participation Count Clubs'!$B:$F,3,FALSE)</f>
        <v>17</v>
      </c>
      <c r="L132">
        <f>VLOOKUP($I132,'Participation Count Clubs'!$B:$F,4,FALSE)</f>
        <v>25</v>
      </c>
      <c r="M132">
        <f>VLOOKUP($I132,'Participation Count Clubs'!$B:$F,5,FALSE)</f>
        <v>13</v>
      </c>
      <c r="N132" t="str">
        <f t="shared" si="4"/>
        <v>D. &gt; 20 Entries</v>
      </c>
      <c r="O132" t="str">
        <f t="shared" si="5"/>
        <v>C. 11-20 Athletes</v>
      </c>
    </row>
    <row r="133" spans="1:15" x14ac:dyDescent="0.25">
      <c r="A133" t="s">
        <v>1174</v>
      </c>
      <c r="B133" t="s">
        <v>1542</v>
      </c>
      <c r="C133" t="s">
        <v>1546</v>
      </c>
      <c r="D133" t="s">
        <v>1753</v>
      </c>
      <c r="E133" t="s">
        <v>1748</v>
      </c>
      <c r="F133" t="s">
        <v>1986</v>
      </c>
      <c r="G133" t="s">
        <v>1444</v>
      </c>
      <c r="H133" t="s">
        <v>1445</v>
      </c>
      <c r="I133" t="str">
        <f>VLOOKUP(H133,Clubnamen!A:B,2,FALSE)</f>
        <v>NE-SPORT TAEKWON-DO CLUB</v>
      </c>
      <c r="J133">
        <f>VLOOKUP($I133,'Participation Count Clubs'!$B:$F,2,FALSE)</f>
        <v>8</v>
      </c>
      <c r="K133">
        <f>VLOOKUP($I133,'Participation Count Clubs'!$B:$F,3,FALSE)</f>
        <v>17</v>
      </c>
      <c r="L133">
        <f>VLOOKUP($I133,'Participation Count Clubs'!$B:$F,4,FALSE)</f>
        <v>25</v>
      </c>
      <c r="M133">
        <f>VLOOKUP($I133,'Participation Count Clubs'!$B:$F,5,FALSE)</f>
        <v>13</v>
      </c>
      <c r="N133" t="str">
        <f t="shared" si="4"/>
        <v>D. &gt; 20 Entries</v>
      </c>
      <c r="O133" t="str">
        <f t="shared" si="5"/>
        <v>C. 11-20 Athletes</v>
      </c>
    </row>
    <row r="134" spans="1:15" x14ac:dyDescent="0.25">
      <c r="A134" t="s">
        <v>1195</v>
      </c>
      <c r="B134" t="s">
        <v>1542</v>
      </c>
      <c r="C134" t="s">
        <v>1546</v>
      </c>
      <c r="D134" t="s">
        <v>1753</v>
      </c>
      <c r="E134" t="s">
        <v>1749</v>
      </c>
      <c r="F134" t="s">
        <v>1987</v>
      </c>
      <c r="G134" t="s">
        <v>1688</v>
      </c>
      <c r="H134" t="s">
        <v>1445</v>
      </c>
      <c r="I134" t="str">
        <f>VLOOKUP(H134,Clubnamen!A:B,2,FALSE)</f>
        <v>NE-SPORT TAEKWON-DO CLUB</v>
      </c>
      <c r="J134">
        <f>VLOOKUP($I134,'Participation Count Clubs'!$B:$F,2,FALSE)</f>
        <v>8</v>
      </c>
      <c r="K134">
        <f>VLOOKUP($I134,'Participation Count Clubs'!$B:$F,3,FALSE)</f>
        <v>17</v>
      </c>
      <c r="L134">
        <f>VLOOKUP($I134,'Participation Count Clubs'!$B:$F,4,FALSE)</f>
        <v>25</v>
      </c>
      <c r="M134">
        <f>VLOOKUP($I134,'Participation Count Clubs'!$B:$F,5,FALSE)</f>
        <v>13</v>
      </c>
      <c r="N134" t="str">
        <f t="shared" si="4"/>
        <v>D. &gt; 20 Entries</v>
      </c>
      <c r="O134" t="str">
        <f t="shared" si="5"/>
        <v>C. 11-20 Athletes</v>
      </c>
    </row>
    <row r="135" spans="1:15" x14ac:dyDescent="0.25">
      <c r="A135" t="s">
        <v>1207</v>
      </c>
      <c r="B135" t="s">
        <v>1542</v>
      </c>
      <c r="C135" t="s">
        <v>1546</v>
      </c>
      <c r="D135" t="s">
        <v>1755</v>
      </c>
      <c r="E135" t="s">
        <v>1749</v>
      </c>
      <c r="F135" t="s">
        <v>1987</v>
      </c>
      <c r="G135" t="s">
        <v>1692</v>
      </c>
      <c r="H135" t="s">
        <v>1445</v>
      </c>
      <c r="I135" t="str">
        <f>VLOOKUP(H135,Clubnamen!A:B,2,FALSE)</f>
        <v>NE-SPORT TAEKWON-DO CLUB</v>
      </c>
      <c r="J135">
        <f>VLOOKUP($I135,'Participation Count Clubs'!$B:$F,2,FALSE)</f>
        <v>8</v>
      </c>
      <c r="K135">
        <f>VLOOKUP($I135,'Participation Count Clubs'!$B:$F,3,FALSE)</f>
        <v>17</v>
      </c>
      <c r="L135">
        <f>VLOOKUP($I135,'Participation Count Clubs'!$B:$F,4,FALSE)</f>
        <v>25</v>
      </c>
      <c r="M135">
        <f>VLOOKUP($I135,'Participation Count Clubs'!$B:$F,5,FALSE)</f>
        <v>13</v>
      </c>
      <c r="N135" t="str">
        <f t="shared" si="4"/>
        <v>D. &gt; 20 Entries</v>
      </c>
      <c r="O135" t="str">
        <f t="shared" si="5"/>
        <v>C. 11-20 Athletes</v>
      </c>
    </row>
    <row r="136" spans="1:15" x14ac:dyDescent="0.25">
      <c r="A136" t="s">
        <v>1221</v>
      </c>
      <c r="B136" t="s">
        <v>1542</v>
      </c>
      <c r="C136" t="s">
        <v>1546</v>
      </c>
      <c r="D136" t="s">
        <v>1755</v>
      </c>
      <c r="E136" t="s">
        <v>1749</v>
      </c>
      <c r="F136" t="s">
        <v>1986</v>
      </c>
      <c r="G136" t="s">
        <v>1472</v>
      </c>
      <c r="H136" t="s">
        <v>1445</v>
      </c>
      <c r="I136" t="str">
        <f>VLOOKUP(H136,Clubnamen!A:B,2,FALSE)</f>
        <v>NE-SPORT TAEKWON-DO CLUB</v>
      </c>
      <c r="J136">
        <f>VLOOKUP($I136,'Participation Count Clubs'!$B:$F,2,FALSE)</f>
        <v>8</v>
      </c>
      <c r="K136">
        <f>VLOOKUP($I136,'Participation Count Clubs'!$B:$F,3,FALSE)</f>
        <v>17</v>
      </c>
      <c r="L136">
        <f>VLOOKUP($I136,'Participation Count Clubs'!$B:$F,4,FALSE)</f>
        <v>25</v>
      </c>
      <c r="M136">
        <f>VLOOKUP($I136,'Participation Count Clubs'!$B:$F,5,FALSE)</f>
        <v>13</v>
      </c>
      <c r="N136" t="str">
        <f t="shared" si="4"/>
        <v>D. &gt; 20 Entries</v>
      </c>
      <c r="O136" t="str">
        <f t="shared" si="5"/>
        <v>C. 11-20 Athletes</v>
      </c>
    </row>
    <row r="137" spans="1:15" x14ac:dyDescent="0.25">
      <c r="A137" t="s">
        <v>1223</v>
      </c>
      <c r="B137" t="s">
        <v>1542</v>
      </c>
      <c r="C137" t="s">
        <v>1546</v>
      </c>
      <c r="D137" t="s">
        <v>1754</v>
      </c>
      <c r="E137" t="s">
        <v>1749</v>
      </c>
      <c r="F137" t="s">
        <v>1987</v>
      </c>
      <c r="G137" t="s">
        <v>1698</v>
      </c>
      <c r="H137" t="s">
        <v>1445</v>
      </c>
      <c r="I137" t="str">
        <f>VLOOKUP(H137,Clubnamen!A:B,2,FALSE)</f>
        <v>NE-SPORT TAEKWON-DO CLUB</v>
      </c>
      <c r="J137">
        <f>VLOOKUP($I137,'Participation Count Clubs'!$B:$F,2,FALSE)</f>
        <v>8</v>
      </c>
      <c r="K137">
        <f>VLOOKUP($I137,'Participation Count Clubs'!$B:$F,3,FALSE)</f>
        <v>17</v>
      </c>
      <c r="L137">
        <f>VLOOKUP($I137,'Participation Count Clubs'!$B:$F,4,FALSE)</f>
        <v>25</v>
      </c>
      <c r="M137">
        <f>VLOOKUP($I137,'Participation Count Clubs'!$B:$F,5,FALSE)</f>
        <v>13</v>
      </c>
      <c r="N137" t="str">
        <f t="shared" si="4"/>
        <v>D. &gt; 20 Entries</v>
      </c>
      <c r="O137" t="str">
        <f t="shared" si="5"/>
        <v>C. 11-20 Athletes</v>
      </c>
    </row>
    <row r="138" spans="1:15" x14ac:dyDescent="0.25">
      <c r="A138" t="s">
        <v>1246</v>
      </c>
      <c r="B138" t="s">
        <v>1542</v>
      </c>
      <c r="C138" t="s">
        <v>1547</v>
      </c>
      <c r="D138" t="s">
        <v>1753</v>
      </c>
      <c r="E138" t="s">
        <v>1748</v>
      </c>
      <c r="F138" t="s">
        <v>1987</v>
      </c>
      <c r="G138" t="s">
        <v>1562</v>
      </c>
      <c r="H138" t="s">
        <v>1445</v>
      </c>
      <c r="I138" t="str">
        <f>VLOOKUP(H138,Clubnamen!A:B,2,FALSE)</f>
        <v>NE-SPORT TAEKWON-DO CLUB</v>
      </c>
      <c r="J138">
        <f>VLOOKUP($I138,'Participation Count Clubs'!$B:$F,2,FALSE)</f>
        <v>8</v>
      </c>
      <c r="K138">
        <f>VLOOKUP($I138,'Participation Count Clubs'!$B:$F,3,FALSE)</f>
        <v>17</v>
      </c>
      <c r="L138">
        <f>VLOOKUP($I138,'Participation Count Clubs'!$B:$F,4,FALSE)</f>
        <v>25</v>
      </c>
      <c r="M138">
        <f>VLOOKUP($I138,'Participation Count Clubs'!$B:$F,5,FALSE)</f>
        <v>13</v>
      </c>
      <c r="N138" t="str">
        <f t="shared" si="4"/>
        <v>D. &gt; 20 Entries</v>
      </c>
      <c r="O138" t="str">
        <f t="shared" si="5"/>
        <v>C. 11-20 Athletes</v>
      </c>
    </row>
    <row r="139" spans="1:15" x14ac:dyDescent="0.25">
      <c r="A139" t="s">
        <v>1359</v>
      </c>
      <c r="B139" t="s">
        <v>1542</v>
      </c>
      <c r="C139" t="s">
        <v>1548</v>
      </c>
      <c r="D139" t="s">
        <v>1754</v>
      </c>
      <c r="E139" t="s">
        <v>1749</v>
      </c>
      <c r="F139" t="s">
        <v>1988</v>
      </c>
      <c r="G139" t="s">
        <v>1654</v>
      </c>
      <c r="H139" t="s">
        <v>1445</v>
      </c>
      <c r="I139" t="str">
        <f>VLOOKUP(H139,Clubnamen!A:B,2,FALSE)</f>
        <v>NE-SPORT TAEKWON-DO CLUB</v>
      </c>
      <c r="J139">
        <f>VLOOKUP($I139,'Participation Count Clubs'!$B:$F,2,FALSE)</f>
        <v>8</v>
      </c>
      <c r="K139">
        <f>VLOOKUP($I139,'Participation Count Clubs'!$B:$F,3,FALSE)</f>
        <v>17</v>
      </c>
      <c r="L139">
        <f>VLOOKUP($I139,'Participation Count Clubs'!$B:$F,4,FALSE)</f>
        <v>25</v>
      </c>
      <c r="M139">
        <f>VLOOKUP($I139,'Participation Count Clubs'!$B:$F,5,FALSE)</f>
        <v>13</v>
      </c>
      <c r="N139" t="str">
        <f t="shared" si="4"/>
        <v>D. &gt; 20 Entries</v>
      </c>
      <c r="O139" t="str">
        <f t="shared" si="5"/>
        <v>C. 11-20 Athletes</v>
      </c>
    </row>
    <row r="140" spans="1:15" x14ac:dyDescent="0.25">
      <c r="A140" t="s">
        <v>1329</v>
      </c>
      <c r="B140" t="s">
        <v>1542</v>
      </c>
      <c r="C140" t="s">
        <v>1548</v>
      </c>
      <c r="D140" t="s">
        <v>1753</v>
      </c>
      <c r="E140" t="s">
        <v>1749</v>
      </c>
      <c r="F140" t="s">
        <v>1987</v>
      </c>
      <c r="G140" t="s">
        <v>1729</v>
      </c>
      <c r="H140" t="s">
        <v>1730</v>
      </c>
      <c r="I140" t="str">
        <f>VLOOKUP(H140,Clubnamen!A:B,2,FALSE)</f>
        <v>NWTU Landeskader</v>
      </c>
      <c r="J140">
        <f>VLOOKUP($I140,'Participation Count Clubs'!$B:$F,2,FALSE)</f>
        <v>1</v>
      </c>
      <c r="K140">
        <f>VLOOKUP($I140,'Participation Count Clubs'!$B:$F,3,FALSE)</f>
        <v>3</v>
      </c>
      <c r="L140">
        <f>VLOOKUP($I140,'Participation Count Clubs'!$B:$F,4,FALSE)</f>
        <v>4</v>
      </c>
      <c r="M140">
        <f>VLOOKUP($I140,'Participation Count Clubs'!$B:$F,5,FALSE)</f>
        <v>4</v>
      </c>
      <c r="N140" t="str">
        <f t="shared" si="4"/>
        <v>A. 0-5 Entries</v>
      </c>
      <c r="O140" t="str">
        <f t="shared" si="5"/>
        <v>A. 0-5 Athletes</v>
      </c>
    </row>
    <row r="141" spans="1:15" x14ac:dyDescent="0.25">
      <c r="A141" t="s">
        <v>1087</v>
      </c>
      <c r="B141" t="s">
        <v>1541</v>
      </c>
      <c r="C141" t="s">
        <v>1547</v>
      </c>
      <c r="D141" t="s">
        <v>1754</v>
      </c>
      <c r="E141" t="s">
        <v>1749</v>
      </c>
      <c r="F141" t="s">
        <v>1987</v>
      </c>
      <c r="G141" t="s">
        <v>1671</v>
      </c>
      <c r="H141" t="s">
        <v>1536</v>
      </c>
      <c r="I141" t="str">
        <f>VLOOKUP(H141,Clubnamen!A:B,2,FALSE)</f>
        <v>Ohdokwan</v>
      </c>
      <c r="J141">
        <f>VLOOKUP($I141,'Participation Count Clubs'!$B:$F,2,FALSE)</f>
        <v>3</v>
      </c>
      <c r="K141">
        <f>VLOOKUP($I141,'Participation Count Clubs'!$B:$F,3,FALSE)</f>
        <v>6</v>
      </c>
      <c r="L141">
        <f>VLOOKUP($I141,'Participation Count Clubs'!$B:$F,4,FALSE)</f>
        <v>9</v>
      </c>
      <c r="M141">
        <f>VLOOKUP($I141,'Participation Count Clubs'!$B:$F,5,FALSE)</f>
        <v>5</v>
      </c>
      <c r="N141" t="str">
        <f t="shared" si="4"/>
        <v>B. 6-10 Entries</v>
      </c>
      <c r="O141" t="str">
        <f t="shared" si="5"/>
        <v>A. 0-5 Athletes</v>
      </c>
    </row>
    <row r="142" spans="1:15" x14ac:dyDescent="0.25">
      <c r="A142" t="s">
        <v>1339</v>
      </c>
      <c r="B142" t="s">
        <v>1542</v>
      </c>
      <c r="C142" t="s">
        <v>1548</v>
      </c>
      <c r="D142" t="s">
        <v>1754</v>
      </c>
      <c r="E142" t="s">
        <v>1748</v>
      </c>
      <c r="F142" t="s">
        <v>1987</v>
      </c>
      <c r="G142" t="s">
        <v>1732</v>
      </c>
      <c r="H142" t="s">
        <v>1536</v>
      </c>
      <c r="I142" t="str">
        <f>VLOOKUP(H142,Clubnamen!A:B,2,FALSE)</f>
        <v>Ohdokwan</v>
      </c>
      <c r="J142">
        <f>VLOOKUP($I142,'Participation Count Clubs'!$B:$F,2,FALSE)</f>
        <v>3</v>
      </c>
      <c r="K142">
        <f>VLOOKUP($I142,'Participation Count Clubs'!$B:$F,3,FALSE)</f>
        <v>6</v>
      </c>
      <c r="L142">
        <f>VLOOKUP($I142,'Participation Count Clubs'!$B:$F,4,FALSE)</f>
        <v>9</v>
      </c>
      <c r="M142">
        <f>VLOOKUP($I142,'Participation Count Clubs'!$B:$F,5,FALSE)</f>
        <v>5</v>
      </c>
      <c r="N142" t="str">
        <f t="shared" si="4"/>
        <v>B. 6-10 Entries</v>
      </c>
      <c r="O142" t="str">
        <f t="shared" si="5"/>
        <v>A. 0-5 Athletes</v>
      </c>
    </row>
    <row r="143" spans="1:15" x14ac:dyDescent="0.25">
      <c r="A143" t="s">
        <v>1370</v>
      </c>
      <c r="B143" t="s">
        <v>1544</v>
      </c>
      <c r="C143" t="s">
        <v>1547</v>
      </c>
      <c r="D143" t="s">
        <v>1753</v>
      </c>
      <c r="E143" t="s">
        <v>1748</v>
      </c>
      <c r="F143" t="s">
        <v>1986</v>
      </c>
      <c r="G143" t="s">
        <v>1535</v>
      </c>
      <c r="H143" t="s">
        <v>1536</v>
      </c>
      <c r="I143" t="str">
        <f>VLOOKUP(H143,Clubnamen!A:B,2,FALSE)</f>
        <v>Ohdokwan</v>
      </c>
      <c r="J143">
        <f>VLOOKUP($I143,'Participation Count Clubs'!$B:$F,2,FALSE)</f>
        <v>3</v>
      </c>
      <c r="K143">
        <f>VLOOKUP($I143,'Participation Count Clubs'!$B:$F,3,FALSE)</f>
        <v>6</v>
      </c>
      <c r="L143">
        <f>VLOOKUP($I143,'Participation Count Clubs'!$B:$F,4,FALSE)</f>
        <v>9</v>
      </c>
      <c r="M143">
        <f>VLOOKUP($I143,'Participation Count Clubs'!$B:$F,5,FALSE)</f>
        <v>5</v>
      </c>
      <c r="N143" t="str">
        <f t="shared" si="4"/>
        <v>B. 6-10 Entries</v>
      </c>
      <c r="O143" t="str">
        <f t="shared" si="5"/>
        <v>A. 0-5 Athletes</v>
      </c>
    </row>
    <row r="144" spans="1:15" x14ac:dyDescent="0.25">
      <c r="A144" t="s">
        <v>1371</v>
      </c>
      <c r="B144" t="s">
        <v>1544</v>
      </c>
      <c r="C144" t="s">
        <v>1547</v>
      </c>
      <c r="D144" t="s">
        <v>1754</v>
      </c>
      <c r="E144" t="s">
        <v>1748</v>
      </c>
      <c r="F144" t="s">
        <v>1987</v>
      </c>
      <c r="G144" t="s">
        <v>1741</v>
      </c>
      <c r="H144" t="s">
        <v>1536</v>
      </c>
      <c r="I144" t="str">
        <f>VLOOKUP(H144,Clubnamen!A:B,2,FALSE)</f>
        <v>Ohdokwan</v>
      </c>
      <c r="J144">
        <f>VLOOKUP($I144,'Participation Count Clubs'!$B:$F,2,FALSE)</f>
        <v>3</v>
      </c>
      <c r="K144">
        <f>VLOOKUP($I144,'Participation Count Clubs'!$B:$F,3,FALSE)</f>
        <v>6</v>
      </c>
      <c r="L144">
        <f>VLOOKUP($I144,'Participation Count Clubs'!$B:$F,4,FALSE)</f>
        <v>9</v>
      </c>
      <c r="M144">
        <f>VLOOKUP($I144,'Participation Count Clubs'!$B:$F,5,FALSE)</f>
        <v>5</v>
      </c>
      <c r="N144" t="str">
        <f t="shared" si="4"/>
        <v>B. 6-10 Entries</v>
      </c>
      <c r="O144" t="str">
        <f t="shared" si="5"/>
        <v>A. 0-5 Athletes</v>
      </c>
    </row>
    <row r="145" spans="1:15" x14ac:dyDescent="0.25">
      <c r="A145" t="s">
        <v>1075</v>
      </c>
      <c r="B145" t="s">
        <v>1541</v>
      </c>
      <c r="C145" t="s">
        <v>1547</v>
      </c>
      <c r="D145" t="s">
        <v>1754</v>
      </c>
      <c r="E145" t="s">
        <v>1748</v>
      </c>
      <c r="F145" t="s">
        <v>1987</v>
      </c>
      <c r="G145" t="s">
        <v>1668</v>
      </c>
      <c r="H145" t="s">
        <v>1669</v>
      </c>
      <c r="I145" t="str">
        <f>VLOOKUP(H145,Clubnamen!A:B,2,FALSE)</f>
        <v>RasBudo ITF Taekwon-do rf</v>
      </c>
      <c r="J145">
        <f>VLOOKUP($I145,'Participation Count Clubs'!$B:$F,2,FALSE)</f>
        <v>2</v>
      </c>
      <c r="K145">
        <f>VLOOKUP($I145,'Participation Count Clubs'!$B:$F,3,FALSE)</f>
        <v>9</v>
      </c>
      <c r="L145">
        <f>VLOOKUP($I145,'Participation Count Clubs'!$B:$F,4,FALSE)</f>
        <v>11</v>
      </c>
      <c r="M145">
        <f>VLOOKUP($I145,'Participation Count Clubs'!$B:$F,5,FALSE)</f>
        <v>6</v>
      </c>
      <c r="N145" t="str">
        <f t="shared" si="4"/>
        <v>C. 11-20 Entries</v>
      </c>
      <c r="O145" t="str">
        <f t="shared" si="5"/>
        <v>B. 6-10 Athletes</v>
      </c>
    </row>
    <row r="146" spans="1:15" x14ac:dyDescent="0.25">
      <c r="A146" t="s">
        <v>979</v>
      </c>
      <c r="B146" t="s">
        <v>1541</v>
      </c>
      <c r="C146" t="s">
        <v>1546</v>
      </c>
      <c r="D146" t="s">
        <v>1753</v>
      </c>
      <c r="E146" t="s">
        <v>1748</v>
      </c>
      <c r="F146" t="s">
        <v>1987</v>
      </c>
      <c r="G146" t="s">
        <v>1443</v>
      </c>
      <c r="H146" t="s">
        <v>1397</v>
      </c>
      <c r="I146" t="str">
        <f>VLOOKUP(H146,Clubnamen!A:B,2,FALSE)</f>
        <v>River Valley Ashbourne Taekwon do</v>
      </c>
      <c r="J146">
        <f>VLOOKUP($I146,'Participation Count Clubs'!$B:$F,2,FALSE)</f>
        <v>40</v>
      </c>
      <c r="K146">
        <f>VLOOKUP($I146,'Participation Count Clubs'!$B:$F,3,FALSE)</f>
        <v>49</v>
      </c>
      <c r="L146">
        <f>VLOOKUP($I146,'Participation Count Clubs'!$B:$F,4,FALSE)</f>
        <v>89</v>
      </c>
      <c r="M146">
        <f>VLOOKUP($I146,'Participation Count Clubs'!$B:$F,5,FALSE)</f>
        <v>38</v>
      </c>
      <c r="N146" t="str">
        <f t="shared" si="4"/>
        <v>D. &gt; 20 Entries</v>
      </c>
      <c r="O146" t="str">
        <f t="shared" si="5"/>
        <v>D. &gt; 20 Athletes</v>
      </c>
    </row>
    <row r="147" spans="1:15" x14ac:dyDescent="0.25">
      <c r="A147" t="s">
        <v>985</v>
      </c>
      <c r="B147" t="s">
        <v>1541</v>
      </c>
      <c r="C147" t="s">
        <v>1546</v>
      </c>
      <c r="D147" t="s">
        <v>1753</v>
      </c>
      <c r="E147" t="s">
        <v>1749</v>
      </c>
      <c r="F147" t="s">
        <v>1986</v>
      </c>
      <c r="G147" t="s">
        <v>1396</v>
      </c>
      <c r="H147" t="s">
        <v>1397</v>
      </c>
      <c r="I147" t="str">
        <f>VLOOKUP(H147,Clubnamen!A:B,2,FALSE)</f>
        <v>River Valley Ashbourne Taekwon do</v>
      </c>
      <c r="J147">
        <f>VLOOKUP($I147,'Participation Count Clubs'!$B:$F,2,FALSE)</f>
        <v>40</v>
      </c>
      <c r="K147">
        <f>VLOOKUP($I147,'Participation Count Clubs'!$B:$F,3,FALSE)</f>
        <v>49</v>
      </c>
      <c r="L147">
        <f>VLOOKUP($I147,'Participation Count Clubs'!$B:$F,4,FALSE)</f>
        <v>89</v>
      </c>
      <c r="M147">
        <f>VLOOKUP($I147,'Participation Count Clubs'!$B:$F,5,FALSE)</f>
        <v>38</v>
      </c>
      <c r="N147" t="str">
        <f t="shared" si="4"/>
        <v>D. &gt; 20 Entries</v>
      </c>
      <c r="O147" t="str">
        <f t="shared" si="5"/>
        <v>D. &gt; 20 Athletes</v>
      </c>
    </row>
    <row r="148" spans="1:15" x14ac:dyDescent="0.25">
      <c r="A148" t="s">
        <v>985</v>
      </c>
      <c r="B148" t="s">
        <v>1541</v>
      </c>
      <c r="C148" t="s">
        <v>1546</v>
      </c>
      <c r="D148" t="s">
        <v>1753</v>
      </c>
      <c r="E148" t="s">
        <v>1749</v>
      </c>
      <c r="F148" t="s">
        <v>1988</v>
      </c>
      <c r="G148" t="s">
        <v>1553</v>
      </c>
      <c r="H148" t="s">
        <v>1397</v>
      </c>
      <c r="I148" t="str">
        <f>VLOOKUP(H148,Clubnamen!A:B,2,FALSE)</f>
        <v>River Valley Ashbourne Taekwon do</v>
      </c>
      <c r="J148">
        <f>VLOOKUP($I148,'Participation Count Clubs'!$B:$F,2,FALSE)</f>
        <v>40</v>
      </c>
      <c r="K148">
        <f>VLOOKUP($I148,'Participation Count Clubs'!$B:$F,3,FALSE)</f>
        <v>49</v>
      </c>
      <c r="L148">
        <f>VLOOKUP($I148,'Participation Count Clubs'!$B:$F,4,FALSE)</f>
        <v>89</v>
      </c>
      <c r="M148">
        <f>VLOOKUP($I148,'Participation Count Clubs'!$B:$F,5,FALSE)</f>
        <v>38</v>
      </c>
      <c r="N148" t="str">
        <f t="shared" si="4"/>
        <v>D. &gt; 20 Entries</v>
      </c>
      <c r="O148" t="str">
        <f t="shared" si="5"/>
        <v>D. &gt; 20 Athletes</v>
      </c>
    </row>
    <row r="149" spans="1:15" x14ac:dyDescent="0.25">
      <c r="A149" t="s">
        <v>1128</v>
      </c>
      <c r="B149" t="s">
        <v>1541</v>
      </c>
      <c r="C149" t="s">
        <v>1548</v>
      </c>
      <c r="D149" t="s">
        <v>1755</v>
      </c>
      <c r="E149" t="s">
        <v>1748</v>
      </c>
      <c r="F149" t="s">
        <v>1987</v>
      </c>
      <c r="G149" t="s">
        <v>1674</v>
      </c>
      <c r="H149" t="s">
        <v>1397</v>
      </c>
      <c r="I149" t="str">
        <f>VLOOKUP(H149,Clubnamen!A:B,2,FALSE)</f>
        <v>River Valley Ashbourne Taekwon do</v>
      </c>
      <c r="J149">
        <f>VLOOKUP($I149,'Participation Count Clubs'!$B:$F,2,FALSE)</f>
        <v>40</v>
      </c>
      <c r="K149">
        <f>VLOOKUP($I149,'Participation Count Clubs'!$B:$F,3,FALSE)</f>
        <v>49</v>
      </c>
      <c r="L149">
        <f>VLOOKUP($I149,'Participation Count Clubs'!$B:$F,4,FALSE)</f>
        <v>89</v>
      </c>
      <c r="M149">
        <f>VLOOKUP($I149,'Participation Count Clubs'!$B:$F,5,FALSE)</f>
        <v>38</v>
      </c>
      <c r="N149" t="str">
        <f t="shared" si="4"/>
        <v>D. &gt; 20 Entries</v>
      </c>
      <c r="O149" t="str">
        <f t="shared" si="5"/>
        <v>D. &gt; 20 Athletes</v>
      </c>
    </row>
    <row r="150" spans="1:15" x14ac:dyDescent="0.25">
      <c r="A150" t="s">
        <v>1171</v>
      </c>
      <c r="B150" t="s">
        <v>1542</v>
      </c>
      <c r="C150" t="s">
        <v>1546</v>
      </c>
      <c r="D150" t="s">
        <v>1753</v>
      </c>
      <c r="E150" t="s">
        <v>1748</v>
      </c>
      <c r="F150" t="s">
        <v>1986</v>
      </c>
      <c r="G150" t="s">
        <v>1443</v>
      </c>
      <c r="H150" t="s">
        <v>1397</v>
      </c>
      <c r="I150" t="str">
        <f>VLOOKUP(H150,Clubnamen!A:B,2,FALSE)</f>
        <v>River Valley Ashbourne Taekwon do</v>
      </c>
      <c r="J150">
        <f>VLOOKUP($I150,'Participation Count Clubs'!$B:$F,2,FALSE)</f>
        <v>40</v>
      </c>
      <c r="K150">
        <f>VLOOKUP($I150,'Participation Count Clubs'!$B:$F,3,FALSE)</f>
        <v>49</v>
      </c>
      <c r="L150">
        <f>VLOOKUP($I150,'Participation Count Clubs'!$B:$F,4,FALSE)</f>
        <v>89</v>
      </c>
      <c r="M150">
        <f>VLOOKUP($I150,'Participation Count Clubs'!$B:$F,5,FALSE)</f>
        <v>38</v>
      </c>
      <c r="N150" t="str">
        <f t="shared" si="4"/>
        <v>D. &gt; 20 Entries</v>
      </c>
      <c r="O150" t="str">
        <f t="shared" si="5"/>
        <v>D. &gt; 20 Athletes</v>
      </c>
    </row>
    <row r="151" spans="1:15" x14ac:dyDescent="0.25">
      <c r="A151" t="s">
        <v>1174</v>
      </c>
      <c r="B151" t="s">
        <v>1542</v>
      </c>
      <c r="C151" t="s">
        <v>1546</v>
      </c>
      <c r="D151" t="s">
        <v>1753</v>
      </c>
      <c r="E151" t="s">
        <v>1748</v>
      </c>
      <c r="F151" t="s">
        <v>1987</v>
      </c>
      <c r="G151" t="s">
        <v>1679</v>
      </c>
      <c r="H151" t="s">
        <v>1397</v>
      </c>
      <c r="I151" t="str">
        <f>VLOOKUP(H151,Clubnamen!A:B,2,FALSE)</f>
        <v>River Valley Ashbourne Taekwon do</v>
      </c>
      <c r="J151">
        <f>VLOOKUP($I151,'Participation Count Clubs'!$B:$F,2,FALSE)</f>
        <v>40</v>
      </c>
      <c r="K151">
        <f>VLOOKUP($I151,'Participation Count Clubs'!$B:$F,3,FALSE)</f>
        <v>49</v>
      </c>
      <c r="L151">
        <f>VLOOKUP($I151,'Participation Count Clubs'!$B:$F,4,FALSE)</f>
        <v>89</v>
      </c>
      <c r="M151">
        <f>VLOOKUP($I151,'Participation Count Clubs'!$B:$F,5,FALSE)</f>
        <v>38</v>
      </c>
      <c r="N151" t="str">
        <f t="shared" si="4"/>
        <v>D. &gt; 20 Entries</v>
      </c>
      <c r="O151" t="str">
        <f t="shared" si="5"/>
        <v>D. &gt; 20 Athletes</v>
      </c>
    </row>
    <row r="152" spans="1:15" x14ac:dyDescent="0.25">
      <c r="A152" t="s">
        <v>1183</v>
      </c>
      <c r="B152" t="s">
        <v>1542</v>
      </c>
      <c r="C152" t="s">
        <v>1546</v>
      </c>
      <c r="D152" t="s">
        <v>1753</v>
      </c>
      <c r="E152" t="s">
        <v>1749</v>
      </c>
      <c r="F152" t="s">
        <v>1987</v>
      </c>
      <c r="G152" t="s">
        <v>1683</v>
      </c>
      <c r="H152" t="s">
        <v>1397</v>
      </c>
      <c r="I152" t="str">
        <f>VLOOKUP(H152,Clubnamen!A:B,2,FALSE)</f>
        <v>River Valley Ashbourne Taekwon do</v>
      </c>
      <c r="J152">
        <f>VLOOKUP($I152,'Participation Count Clubs'!$B:$F,2,FALSE)</f>
        <v>40</v>
      </c>
      <c r="K152">
        <f>VLOOKUP($I152,'Participation Count Clubs'!$B:$F,3,FALSE)</f>
        <v>49</v>
      </c>
      <c r="L152">
        <f>VLOOKUP($I152,'Participation Count Clubs'!$B:$F,4,FALSE)</f>
        <v>89</v>
      </c>
      <c r="M152">
        <f>VLOOKUP($I152,'Participation Count Clubs'!$B:$F,5,FALSE)</f>
        <v>38</v>
      </c>
      <c r="N152" t="str">
        <f t="shared" si="4"/>
        <v>D. &gt; 20 Entries</v>
      </c>
      <c r="O152" t="str">
        <f t="shared" si="5"/>
        <v>D. &gt; 20 Athletes</v>
      </c>
    </row>
    <row r="153" spans="1:15" x14ac:dyDescent="0.25">
      <c r="A153" t="s">
        <v>1196</v>
      </c>
      <c r="B153" t="s">
        <v>1542</v>
      </c>
      <c r="C153" t="s">
        <v>1546</v>
      </c>
      <c r="D153" t="s">
        <v>1754</v>
      </c>
      <c r="E153" t="s">
        <v>1749</v>
      </c>
      <c r="F153" t="s">
        <v>1987</v>
      </c>
      <c r="G153" t="s">
        <v>1689</v>
      </c>
      <c r="H153" t="s">
        <v>1397</v>
      </c>
      <c r="I153" t="str">
        <f>VLOOKUP(H153,Clubnamen!A:B,2,FALSE)</f>
        <v>River Valley Ashbourne Taekwon do</v>
      </c>
      <c r="J153">
        <f>VLOOKUP($I153,'Participation Count Clubs'!$B:$F,2,FALSE)</f>
        <v>40</v>
      </c>
      <c r="K153">
        <f>VLOOKUP($I153,'Participation Count Clubs'!$B:$F,3,FALSE)</f>
        <v>49</v>
      </c>
      <c r="L153">
        <f>VLOOKUP($I153,'Participation Count Clubs'!$B:$F,4,FALSE)</f>
        <v>89</v>
      </c>
      <c r="M153">
        <f>VLOOKUP($I153,'Participation Count Clubs'!$B:$F,5,FALSE)</f>
        <v>38</v>
      </c>
      <c r="N153" t="str">
        <f t="shared" si="4"/>
        <v>D. &gt; 20 Entries</v>
      </c>
      <c r="O153" t="str">
        <f t="shared" si="5"/>
        <v>D. &gt; 20 Athletes</v>
      </c>
    </row>
    <row r="154" spans="1:15" x14ac:dyDescent="0.25">
      <c r="A154" t="s">
        <v>1199</v>
      </c>
      <c r="B154" t="s">
        <v>1542</v>
      </c>
      <c r="C154" t="s">
        <v>1546</v>
      </c>
      <c r="D154" t="s">
        <v>1754</v>
      </c>
      <c r="E154" t="s">
        <v>1749</v>
      </c>
      <c r="F154" t="s">
        <v>1988</v>
      </c>
      <c r="G154" t="s">
        <v>1591</v>
      </c>
      <c r="H154" t="s">
        <v>1397</v>
      </c>
      <c r="I154" t="str">
        <f>VLOOKUP(H154,Clubnamen!A:B,2,FALSE)</f>
        <v>River Valley Ashbourne Taekwon do</v>
      </c>
      <c r="J154">
        <f>VLOOKUP($I154,'Participation Count Clubs'!$B:$F,2,FALSE)</f>
        <v>40</v>
      </c>
      <c r="K154">
        <f>VLOOKUP($I154,'Participation Count Clubs'!$B:$F,3,FALSE)</f>
        <v>49</v>
      </c>
      <c r="L154">
        <f>VLOOKUP($I154,'Participation Count Clubs'!$B:$F,4,FALSE)</f>
        <v>89</v>
      </c>
      <c r="M154">
        <f>VLOOKUP($I154,'Participation Count Clubs'!$B:$F,5,FALSE)</f>
        <v>38</v>
      </c>
      <c r="N154" t="str">
        <f t="shared" si="4"/>
        <v>D. &gt; 20 Entries</v>
      </c>
      <c r="O154" t="str">
        <f t="shared" si="5"/>
        <v>D. &gt; 20 Athletes</v>
      </c>
    </row>
    <row r="155" spans="1:15" x14ac:dyDescent="0.25">
      <c r="A155" t="s">
        <v>1210</v>
      </c>
      <c r="B155" t="s">
        <v>1542</v>
      </c>
      <c r="C155" t="s">
        <v>1546</v>
      </c>
      <c r="D155" t="s">
        <v>1754</v>
      </c>
      <c r="E155" t="s">
        <v>1749</v>
      </c>
      <c r="F155" t="s">
        <v>1986</v>
      </c>
      <c r="G155" t="s">
        <v>1468</v>
      </c>
      <c r="H155" t="s">
        <v>1397</v>
      </c>
      <c r="I155" t="str">
        <f>VLOOKUP(H155,Clubnamen!A:B,2,FALSE)</f>
        <v>River Valley Ashbourne Taekwon do</v>
      </c>
      <c r="J155">
        <f>VLOOKUP($I155,'Participation Count Clubs'!$B:$F,2,FALSE)</f>
        <v>40</v>
      </c>
      <c r="K155">
        <f>VLOOKUP($I155,'Participation Count Clubs'!$B:$F,3,FALSE)</f>
        <v>49</v>
      </c>
      <c r="L155">
        <f>VLOOKUP($I155,'Participation Count Clubs'!$B:$F,4,FALSE)</f>
        <v>89</v>
      </c>
      <c r="M155">
        <f>VLOOKUP($I155,'Participation Count Clubs'!$B:$F,5,FALSE)</f>
        <v>38</v>
      </c>
      <c r="N155" t="str">
        <f t="shared" si="4"/>
        <v>D. &gt; 20 Entries</v>
      </c>
      <c r="O155" t="str">
        <f t="shared" si="5"/>
        <v>D. &gt; 20 Athletes</v>
      </c>
    </row>
    <row r="156" spans="1:15" x14ac:dyDescent="0.25">
      <c r="A156" t="s">
        <v>1210</v>
      </c>
      <c r="B156" t="s">
        <v>1542</v>
      </c>
      <c r="C156" t="s">
        <v>1546</v>
      </c>
      <c r="D156" t="s">
        <v>1754</v>
      </c>
      <c r="E156" t="s">
        <v>1749</v>
      </c>
      <c r="F156" t="s">
        <v>1988</v>
      </c>
      <c r="G156" t="s">
        <v>1595</v>
      </c>
      <c r="H156" t="s">
        <v>1397</v>
      </c>
      <c r="I156" t="str">
        <f>VLOOKUP(H156,Clubnamen!A:B,2,FALSE)</f>
        <v>River Valley Ashbourne Taekwon do</v>
      </c>
      <c r="J156">
        <f>VLOOKUP($I156,'Participation Count Clubs'!$B:$F,2,FALSE)</f>
        <v>40</v>
      </c>
      <c r="K156">
        <f>VLOOKUP($I156,'Participation Count Clubs'!$B:$F,3,FALSE)</f>
        <v>49</v>
      </c>
      <c r="L156">
        <f>VLOOKUP($I156,'Participation Count Clubs'!$B:$F,4,FALSE)</f>
        <v>89</v>
      </c>
      <c r="M156">
        <f>VLOOKUP($I156,'Participation Count Clubs'!$B:$F,5,FALSE)</f>
        <v>38</v>
      </c>
      <c r="N156" t="str">
        <f t="shared" si="4"/>
        <v>D. &gt; 20 Entries</v>
      </c>
      <c r="O156" t="str">
        <f t="shared" si="5"/>
        <v>D. &gt; 20 Athletes</v>
      </c>
    </row>
    <row r="157" spans="1:15" x14ac:dyDescent="0.25">
      <c r="A157" t="s">
        <v>1217</v>
      </c>
      <c r="B157" t="s">
        <v>1542</v>
      </c>
      <c r="C157" t="s">
        <v>1546</v>
      </c>
      <c r="D157" t="s">
        <v>1754</v>
      </c>
      <c r="E157" t="s">
        <v>1749</v>
      </c>
      <c r="F157" t="s">
        <v>1987</v>
      </c>
      <c r="G157" t="s">
        <v>1696</v>
      </c>
      <c r="H157" t="s">
        <v>1397</v>
      </c>
      <c r="I157" t="str">
        <f>VLOOKUP(H157,Clubnamen!A:B,2,FALSE)</f>
        <v>River Valley Ashbourne Taekwon do</v>
      </c>
      <c r="J157">
        <f>VLOOKUP($I157,'Participation Count Clubs'!$B:$F,2,FALSE)</f>
        <v>40</v>
      </c>
      <c r="K157">
        <f>VLOOKUP($I157,'Participation Count Clubs'!$B:$F,3,FALSE)</f>
        <v>49</v>
      </c>
      <c r="L157">
        <f>VLOOKUP($I157,'Participation Count Clubs'!$B:$F,4,FALSE)</f>
        <v>89</v>
      </c>
      <c r="M157">
        <f>VLOOKUP($I157,'Participation Count Clubs'!$B:$F,5,FALSE)</f>
        <v>38</v>
      </c>
      <c r="N157" t="str">
        <f t="shared" si="4"/>
        <v>D. &gt; 20 Entries</v>
      </c>
      <c r="O157" t="str">
        <f t="shared" si="5"/>
        <v>D. &gt; 20 Athletes</v>
      </c>
    </row>
    <row r="158" spans="1:15" x14ac:dyDescent="0.25">
      <c r="A158" t="s">
        <v>1258</v>
      </c>
      <c r="B158" t="s">
        <v>1542</v>
      </c>
      <c r="C158" t="s">
        <v>1547</v>
      </c>
      <c r="D158" t="s">
        <v>1753</v>
      </c>
      <c r="E158" t="s">
        <v>1756</v>
      </c>
      <c r="F158" t="s">
        <v>1988</v>
      </c>
      <c r="G158" t="s">
        <v>1616</v>
      </c>
      <c r="H158" t="s">
        <v>1397</v>
      </c>
      <c r="I158" t="str">
        <f>VLOOKUP(H158,Clubnamen!A:B,2,FALSE)</f>
        <v>River Valley Ashbourne Taekwon do</v>
      </c>
      <c r="J158">
        <f>VLOOKUP($I158,'Participation Count Clubs'!$B:$F,2,FALSE)</f>
        <v>40</v>
      </c>
      <c r="K158">
        <f>VLOOKUP($I158,'Participation Count Clubs'!$B:$F,3,FALSE)</f>
        <v>49</v>
      </c>
      <c r="L158">
        <f>VLOOKUP($I158,'Participation Count Clubs'!$B:$F,4,FALSE)</f>
        <v>89</v>
      </c>
      <c r="M158">
        <f>VLOOKUP($I158,'Participation Count Clubs'!$B:$F,5,FALSE)</f>
        <v>38</v>
      </c>
      <c r="N158" t="str">
        <f t="shared" si="4"/>
        <v>D. &gt; 20 Entries</v>
      </c>
      <c r="O158" t="str">
        <f t="shared" si="5"/>
        <v>D. &gt; 20 Athletes</v>
      </c>
    </row>
    <row r="159" spans="1:15" x14ac:dyDescent="0.25">
      <c r="A159" t="s">
        <v>1268</v>
      </c>
      <c r="B159" t="s">
        <v>1542</v>
      </c>
      <c r="C159" t="s">
        <v>1547</v>
      </c>
      <c r="D159" t="s">
        <v>1754</v>
      </c>
      <c r="E159" t="s">
        <v>1748</v>
      </c>
      <c r="F159" t="s">
        <v>1986</v>
      </c>
      <c r="G159" t="s">
        <v>1494</v>
      </c>
      <c r="H159" t="s">
        <v>1397</v>
      </c>
      <c r="I159" t="str">
        <f>VLOOKUP(H159,Clubnamen!A:B,2,FALSE)</f>
        <v>River Valley Ashbourne Taekwon do</v>
      </c>
      <c r="J159">
        <f>VLOOKUP($I159,'Participation Count Clubs'!$B:$F,2,FALSE)</f>
        <v>40</v>
      </c>
      <c r="K159">
        <f>VLOOKUP($I159,'Participation Count Clubs'!$B:$F,3,FALSE)</f>
        <v>49</v>
      </c>
      <c r="L159">
        <f>VLOOKUP($I159,'Participation Count Clubs'!$B:$F,4,FALSE)</f>
        <v>89</v>
      </c>
      <c r="M159">
        <f>VLOOKUP($I159,'Participation Count Clubs'!$B:$F,5,FALSE)</f>
        <v>38</v>
      </c>
      <c r="N159" t="str">
        <f t="shared" si="4"/>
        <v>D. &gt; 20 Entries</v>
      </c>
      <c r="O159" t="str">
        <f t="shared" si="5"/>
        <v>D. &gt; 20 Athletes</v>
      </c>
    </row>
    <row r="160" spans="1:15" x14ac:dyDescent="0.25">
      <c r="A160" t="s">
        <v>1268</v>
      </c>
      <c r="B160" t="s">
        <v>1542</v>
      </c>
      <c r="C160" t="s">
        <v>1547</v>
      </c>
      <c r="D160" t="s">
        <v>1754</v>
      </c>
      <c r="E160" t="s">
        <v>1748</v>
      </c>
      <c r="F160" t="s">
        <v>1987</v>
      </c>
      <c r="G160" t="s">
        <v>1713</v>
      </c>
      <c r="H160" t="s">
        <v>1397</v>
      </c>
      <c r="I160" t="str">
        <f>VLOOKUP(H160,Clubnamen!A:B,2,FALSE)</f>
        <v>River Valley Ashbourne Taekwon do</v>
      </c>
      <c r="J160">
        <f>VLOOKUP($I160,'Participation Count Clubs'!$B:$F,2,FALSE)</f>
        <v>40</v>
      </c>
      <c r="K160">
        <f>VLOOKUP($I160,'Participation Count Clubs'!$B:$F,3,FALSE)</f>
        <v>49</v>
      </c>
      <c r="L160">
        <f>VLOOKUP($I160,'Participation Count Clubs'!$B:$F,4,FALSE)</f>
        <v>89</v>
      </c>
      <c r="M160">
        <f>VLOOKUP($I160,'Participation Count Clubs'!$B:$F,5,FALSE)</f>
        <v>38</v>
      </c>
      <c r="N160" t="str">
        <f t="shared" si="4"/>
        <v>D. &gt; 20 Entries</v>
      </c>
      <c r="O160" t="str">
        <f t="shared" si="5"/>
        <v>D. &gt; 20 Athletes</v>
      </c>
    </row>
    <row r="161" spans="1:15" x14ac:dyDescent="0.25">
      <c r="A161" t="s">
        <v>1272</v>
      </c>
      <c r="B161" t="s">
        <v>1542</v>
      </c>
      <c r="C161" t="s">
        <v>1547</v>
      </c>
      <c r="D161" t="s">
        <v>1754</v>
      </c>
      <c r="E161" t="s">
        <v>1748</v>
      </c>
      <c r="F161" t="s">
        <v>1986</v>
      </c>
      <c r="G161" t="s">
        <v>1495</v>
      </c>
      <c r="H161" t="s">
        <v>1397</v>
      </c>
      <c r="I161" t="str">
        <f>VLOOKUP(H161,Clubnamen!A:B,2,FALSE)</f>
        <v>River Valley Ashbourne Taekwon do</v>
      </c>
      <c r="J161">
        <f>VLOOKUP($I161,'Participation Count Clubs'!$B:$F,2,FALSE)</f>
        <v>40</v>
      </c>
      <c r="K161">
        <f>VLOOKUP($I161,'Participation Count Clubs'!$B:$F,3,FALSE)</f>
        <v>49</v>
      </c>
      <c r="L161">
        <f>VLOOKUP($I161,'Participation Count Clubs'!$B:$F,4,FALSE)</f>
        <v>89</v>
      </c>
      <c r="M161">
        <f>VLOOKUP($I161,'Participation Count Clubs'!$B:$F,5,FALSE)</f>
        <v>38</v>
      </c>
      <c r="N161" t="str">
        <f t="shared" si="4"/>
        <v>D. &gt; 20 Entries</v>
      </c>
      <c r="O161" t="str">
        <f t="shared" si="5"/>
        <v>D. &gt; 20 Athletes</v>
      </c>
    </row>
    <row r="162" spans="1:15" x14ac:dyDescent="0.25">
      <c r="A162" t="s">
        <v>1272</v>
      </c>
      <c r="B162" t="s">
        <v>1542</v>
      </c>
      <c r="C162" t="s">
        <v>1547</v>
      </c>
      <c r="D162" t="s">
        <v>1754</v>
      </c>
      <c r="E162" t="s">
        <v>1748</v>
      </c>
      <c r="F162" t="s">
        <v>1988</v>
      </c>
      <c r="G162" t="s">
        <v>1621</v>
      </c>
      <c r="H162" t="s">
        <v>1397</v>
      </c>
      <c r="I162" t="str">
        <f>VLOOKUP(H162,Clubnamen!A:B,2,FALSE)</f>
        <v>River Valley Ashbourne Taekwon do</v>
      </c>
      <c r="J162">
        <f>VLOOKUP($I162,'Participation Count Clubs'!$B:$F,2,FALSE)</f>
        <v>40</v>
      </c>
      <c r="K162">
        <f>VLOOKUP($I162,'Participation Count Clubs'!$B:$F,3,FALSE)</f>
        <v>49</v>
      </c>
      <c r="L162">
        <f>VLOOKUP($I162,'Participation Count Clubs'!$B:$F,4,FALSE)</f>
        <v>89</v>
      </c>
      <c r="M162">
        <f>VLOOKUP($I162,'Participation Count Clubs'!$B:$F,5,FALSE)</f>
        <v>38</v>
      </c>
      <c r="N162" t="str">
        <f t="shared" si="4"/>
        <v>D. &gt; 20 Entries</v>
      </c>
      <c r="O162" t="str">
        <f t="shared" si="5"/>
        <v>D. &gt; 20 Athletes</v>
      </c>
    </row>
    <row r="163" spans="1:15" x14ac:dyDescent="0.25">
      <c r="A163" t="s">
        <v>1279</v>
      </c>
      <c r="B163" t="s">
        <v>1542</v>
      </c>
      <c r="C163" t="s">
        <v>1547</v>
      </c>
      <c r="D163" t="s">
        <v>1754</v>
      </c>
      <c r="E163" t="s">
        <v>1748</v>
      </c>
      <c r="F163" t="s">
        <v>1987</v>
      </c>
      <c r="G163" t="s">
        <v>1657</v>
      </c>
      <c r="H163" t="s">
        <v>1397</v>
      </c>
      <c r="I163" t="str">
        <f>VLOOKUP(H163,Clubnamen!A:B,2,FALSE)</f>
        <v>River Valley Ashbourne Taekwon do</v>
      </c>
      <c r="J163">
        <f>VLOOKUP($I163,'Participation Count Clubs'!$B:$F,2,FALSE)</f>
        <v>40</v>
      </c>
      <c r="K163">
        <f>VLOOKUP($I163,'Participation Count Clubs'!$B:$F,3,FALSE)</f>
        <v>49</v>
      </c>
      <c r="L163">
        <f>VLOOKUP($I163,'Participation Count Clubs'!$B:$F,4,FALSE)</f>
        <v>89</v>
      </c>
      <c r="M163">
        <f>VLOOKUP($I163,'Participation Count Clubs'!$B:$F,5,FALSE)</f>
        <v>38</v>
      </c>
      <c r="N163" t="str">
        <f t="shared" si="4"/>
        <v>D. &gt; 20 Entries</v>
      </c>
      <c r="O163" t="str">
        <f t="shared" si="5"/>
        <v>D. &gt; 20 Athletes</v>
      </c>
    </row>
    <row r="164" spans="1:15" x14ac:dyDescent="0.25">
      <c r="A164" t="s">
        <v>1283</v>
      </c>
      <c r="B164" t="s">
        <v>1542</v>
      </c>
      <c r="C164" t="s">
        <v>1547</v>
      </c>
      <c r="D164" t="s">
        <v>1754</v>
      </c>
      <c r="E164" t="s">
        <v>1748</v>
      </c>
      <c r="F164" t="s">
        <v>1988</v>
      </c>
      <c r="G164" t="s">
        <v>1533</v>
      </c>
      <c r="H164" t="s">
        <v>1397</v>
      </c>
      <c r="I164" t="str">
        <f>VLOOKUP(H164,Clubnamen!A:B,2,FALSE)</f>
        <v>River Valley Ashbourne Taekwon do</v>
      </c>
      <c r="J164">
        <f>VLOOKUP($I164,'Participation Count Clubs'!$B:$F,2,FALSE)</f>
        <v>40</v>
      </c>
      <c r="K164">
        <f>VLOOKUP($I164,'Participation Count Clubs'!$B:$F,3,FALSE)</f>
        <v>49</v>
      </c>
      <c r="L164">
        <f>VLOOKUP($I164,'Participation Count Clubs'!$B:$F,4,FALSE)</f>
        <v>89</v>
      </c>
      <c r="M164">
        <f>VLOOKUP($I164,'Participation Count Clubs'!$B:$F,5,FALSE)</f>
        <v>38</v>
      </c>
      <c r="N164" t="str">
        <f t="shared" si="4"/>
        <v>D. &gt; 20 Entries</v>
      </c>
      <c r="O164" t="str">
        <f t="shared" si="5"/>
        <v>D. &gt; 20 Athletes</v>
      </c>
    </row>
    <row r="165" spans="1:15" x14ac:dyDescent="0.25">
      <c r="A165" t="s">
        <v>1287</v>
      </c>
      <c r="B165" t="s">
        <v>1542</v>
      </c>
      <c r="C165" t="s">
        <v>1547</v>
      </c>
      <c r="D165" t="s">
        <v>1754</v>
      </c>
      <c r="E165" t="s">
        <v>1748</v>
      </c>
      <c r="F165" t="s">
        <v>1986</v>
      </c>
      <c r="G165" t="s">
        <v>1499</v>
      </c>
      <c r="H165" t="s">
        <v>1397</v>
      </c>
      <c r="I165" t="str">
        <f>VLOOKUP(H165,Clubnamen!A:B,2,FALSE)</f>
        <v>River Valley Ashbourne Taekwon do</v>
      </c>
      <c r="J165">
        <f>VLOOKUP($I165,'Participation Count Clubs'!$B:$F,2,FALSE)</f>
        <v>40</v>
      </c>
      <c r="K165">
        <f>VLOOKUP($I165,'Participation Count Clubs'!$B:$F,3,FALSE)</f>
        <v>49</v>
      </c>
      <c r="L165">
        <f>VLOOKUP($I165,'Participation Count Clubs'!$B:$F,4,FALSE)</f>
        <v>89</v>
      </c>
      <c r="M165">
        <f>VLOOKUP($I165,'Participation Count Clubs'!$B:$F,5,FALSE)</f>
        <v>38</v>
      </c>
      <c r="N165" t="str">
        <f t="shared" si="4"/>
        <v>D. &gt; 20 Entries</v>
      </c>
      <c r="O165" t="str">
        <f t="shared" si="5"/>
        <v>D. &gt; 20 Athletes</v>
      </c>
    </row>
    <row r="166" spans="1:15" x14ac:dyDescent="0.25">
      <c r="A166" t="s">
        <v>1301</v>
      </c>
      <c r="B166" t="s">
        <v>1542</v>
      </c>
      <c r="C166" t="s">
        <v>1547</v>
      </c>
      <c r="D166" t="s">
        <v>1754</v>
      </c>
      <c r="E166" t="s">
        <v>1749</v>
      </c>
      <c r="F166" t="s">
        <v>1986</v>
      </c>
      <c r="G166" t="s">
        <v>1506</v>
      </c>
      <c r="H166" t="s">
        <v>1397</v>
      </c>
      <c r="I166" t="str">
        <f>VLOOKUP(H166,Clubnamen!A:B,2,FALSE)</f>
        <v>River Valley Ashbourne Taekwon do</v>
      </c>
      <c r="J166">
        <f>VLOOKUP($I166,'Participation Count Clubs'!$B:$F,2,FALSE)</f>
        <v>40</v>
      </c>
      <c r="K166">
        <f>VLOOKUP($I166,'Participation Count Clubs'!$B:$F,3,FALSE)</f>
        <v>49</v>
      </c>
      <c r="L166">
        <f>VLOOKUP($I166,'Participation Count Clubs'!$B:$F,4,FALSE)</f>
        <v>89</v>
      </c>
      <c r="M166">
        <f>VLOOKUP($I166,'Participation Count Clubs'!$B:$F,5,FALSE)</f>
        <v>38</v>
      </c>
      <c r="N166" t="str">
        <f t="shared" si="4"/>
        <v>D. &gt; 20 Entries</v>
      </c>
      <c r="O166" t="str">
        <f t="shared" si="5"/>
        <v>D. &gt; 20 Athletes</v>
      </c>
    </row>
    <row r="167" spans="1:15" x14ac:dyDescent="0.25">
      <c r="A167" t="s">
        <v>1317</v>
      </c>
      <c r="B167" t="s">
        <v>1542</v>
      </c>
      <c r="C167" t="s">
        <v>1548</v>
      </c>
      <c r="D167" t="s">
        <v>1753</v>
      </c>
      <c r="E167" t="s">
        <v>1756</v>
      </c>
      <c r="F167" t="s">
        <v>1986</v>
      </c>
      <c r="G167" t="s">
        <v>1511</v>
      </c>
      <c r="H167" t="s">
        <v>1397</v>
      </c>
      <c r="I167" t="str">
        <f>VLOOKUP(H167,Clubnamen!A:B,2,FALSE)</f>
        <v>River Valley Ashbourne Taekwon do</v>
      </c>
      <c r="J167">
        <f>VLOOKUP($I167,'Participation Count Clubs'!$B:$F,2,FALSE)</f>
        <v>40</v>
      </c>
      <c r="K167">
        <f>VLOOKUP($I167,'Participation Count Clubs'!$B:$F,3,FALSE)</f>
        <v>49</v>
      </c>
      <c r="L167">
        <f>VLOOKUP($I167,'Participation Count Clubs'!$B:$F,4,FALSE)</f>
        <v>89</v>
      </c>
      <c r="M167">
        <f>VLOOKUP($I167,'Participation Count Clubs'!$B:$F,5,FALSE)</f>
        <v>38</v>
      </c>
      <c r="N167" t="str">
        <f t="shared" si="4"/>
        <v>D. &gt; 20 Entries</v>
      </c>
      <c r="O167" t="str">
        <f t="shared" si="5"/>
        <v>D. &gt; 20 Athletes</v>
      </c>
    </row>
    <row r="168" spans="1:15" x14ac:dyDescent="0.25">
      <c r="A168" t="s">
        <v>1319</v>
      </c>
      <c r="B168" t="s">
        <v>1542</v>
      </c>
      <c r="C168" t="s">
        <v>1548</v>
      </c>
      <c r="D168" t="s">
        <v>1753</v>
      </c>
      <c r="E168" t="s">
        <v>1748</v>
      </c>
      <c r="F168" t="s">
        <v>1988</v>
      </c>
      <c r="G168" t="s">
        <v>1638</v>
      </c>
      <c r="H168" t="s">
        <v>1397</v>
      </c>
      <c r="I168" t="str">
        <f>VLOOKUP(H168,Clubnamen!A:B,2,FALSE)</f>
        <v>River Valley Ashbourne Taekwon do</v>
      </c>
      <c r="J168">
        <f>VLOOKUP($I168,'Participation Count Clubs'!$B:$F,2,FALSE)</f>
        <v>40</v>
      </c>
      <c r="K168">
        <f>VLOOKUP($I168,'Participation Count Clubs'!$B:$F,3,FALSE)</f>
        <v>49</v>
      </c>
      <c r="L168">
        <f>VLOOKUP($I168,'Participation Count Clubs'!$B:$F,4,FALSE)</f>
        <v>89</v>
      </c>
      <c r="M168">
        <f>VLOOKUP($I168,'Participation Count Clubs'!$B:$F,5,FALSE)</f>
        <v>38</v>
      </c>
      <c r="N168" t="str">
        <f t="shared" si="4"/>
        <v>D. &gt; 20 Entries</v>
      </c>
      <c r="O168" t="str">
        <f t="shared" si="5"/>
        <v>D. &gt; 20 Athletes</v>
      </c>
    </row>
    <row r="169" spans="1:15" x14ac:dyDescent="0.25">
      <c r="A169" t="s">
        <v>1325</v>
      </c>
      <c r="B169" t="s">
        <v>1542</v>
      </c>
      <c r="C169" t="s">
        <v>1548</v>
      </c>
      <c r="D169" t="s">
        <v>1753</v>
      </c>
      <c r="E169" t="s">
        <v>1748</v>
      </c>
      <c r="F169" t="s">
        <v>1986</v>
      </c>
      <c r="G169" t="s">
        <v>1514</v>
      </c>
      <c r="H169" t="s">
        <v>1397</v>
      </c>
      <c r="I169" t="str">
        <f>VLOOKUP(H169,Clubnamen!A:B,2,FALSE)</f>
        <v>River Valley Ashbourne Taekwon do</v>
      </c>
      <c r="J169">
        <f>VLOOKUP($I169,'Participation Count Clubs'!$B:$F,2,FALSE)</f>
        <v>40</v>
      </c>
      <c r="K169">
        <f>VLOOKUP($I169,'Participation Count Clubs'!$B:$F,3,FALSE)</f>
        <v>49</v>
      </c>
      <c r="L169">
        <f>VLOOKUP($I169,'Participation Count Clubs'!$B:$F,4,FALSE)</f>
        <v>89</v>
      </c>
      <c r="M169">
        <f>VLOOKUP($I169,'Participation Count Clubs'!$B:$F,5,FALSE)</f>
        <v>38</v>
      </c>
      <c r="N169" t="str">
        <f t="shared" si="4"/>
        <v>D. &gt; 20 Entries</v>
      </c>
      <c r="O169" t="str">
        <f t="shared" si="5"/>
        <v>D. &gt; 20 Athletes</v>
      </c>
    </row>
    <row r="170" spans="1:15" x14ac:dyDescent="0.25">
      <c r="A170" t="s">
        <v>1334</v>
      </c>
      <c r="B170" t="s">
        <v>1542</v>
      </c>
      <c r="C170" t="s">
        <v>1548</v>
      </c>
      <c r="D170" t="s">
        <v>1754</v>
      </c>
      <c r="E170" t="s">
        <v>1748</v>
      </c>
      <c r="F170" t="s">
        <v>1986</v>
      </c>
      <c r="G170" t="s">
        <v>1518</v>
      </c>
      <c r="H170" t="s">
        <v>1397</v>
      </c>
      <c r="I170" t="str">
        <f>VLOOKUP(H170,Clubnamen!A:B,2,FALSE)</f>
        <v>River Valley Ashbourne Taekwon do</v>
      </c>
      <c r="J170">
        <f>VLOOKUP($I170,'Participation Count Clubs'!$B:$F,2,FALSE)</f>
        <v>40</v>
      </c>
      <c r="K170">
        <f>VLOOKUP($I170,'Participation Count Clubs'!$B:$F,3,FALSE)</f>
        <v>49</v>
      </c>
      <c r="L170">
        <f>VLOOKUP($I170,'Participation Count Clubs'!$B:$F,4,FALSE)</f>
        <v>89</v>
      </c>
      <c r="M170">
        <f>VLOOKUP($I170,'Participation Count Clubs'!$B:$F,5,FALSE)</f>
        <v>38</v>
      </c>
      <c r="N170" t="str">
        <f t="shared" si="4"/>
        <v>D. &gt; 20 Entries</v>
      </c>
      <c r="O170" t="str">
        <f t="shared" si="5"/>
        <v>D. &gt; 20 Athletes</v>
      </c>
    </row>
    <row r="171" spans="1:15" x14ac:dyDescent="0.25">
      <c r="A171" t="s">
        <v>1334</v>
      </c>
      <c r="B171" t="s">
        <v>1542</v>
      </c>
      <c r="C171" t="s">
        <v>1548</v>
      </c>
      <c r="D171" t="s">
        <v>1754</v>
      </c>
      <c r="E171" t="s">
        <v>1748</v>
      </c>
      <c r="F171" t="s">
        <v>1988</v>
      </c>
      <c r="G171" t="s">
        <v>1642</v>
      </c>
      <c r="H171" t="s">
        <v>1397</v>
      </c>
      <c r="I171" t="str">
        <f>VLOOKUP(H171,Clubnamen!A:B,2,FALSE)</f>
        <v>River Valley Ashbourne Taekwon do</v>
      </c>
      <c r="J171">
        <f>VLOOKUP($I171,'Participation Count Clubs'!$B:$F,2,FALSE)</f>
        <v>40</v>
      </c>
      <c r="K171">
        <f>VLOOKUP($I171,'Participation Count Clubs'!$B:$F,3,FALSE)</f>
        <v>49</v>
      </c>
      <c r="L171">
        <f>VLOOKUP($I171,'Participation Count Clubs'!$B:$F,4,FALSE)</f>
        <v>89</v>
      </c>
      <c r="M171">
        <f>VLOOKUP($I171,'Participation Count Clubs'!$B:$F,5,FALSE)</f>
        <v>38</v>
      </c>
      <c r="N171" t="str">
        <f t="shared" si="4"/>
        <v>D. &gt; 20 Entries</v>
      </c>
      <c r="O171" t="str">
        <f t="shared" si="5"/>
        <v>D. &gt; 20 Athletes</v>
      </c>
    </row>
    <row r="172" spans="1:15" x14ac:dyDescent="0.25">
      <c r="A172" t="s">
        <v>1342</v>
      </c>
      <c r="B172" t="s">
        <v>1542</v>
      </c>
      <c r="C172" t="s">
        <v>1548</v>
      </c>
      <c r="D172" t="s">
        <v>1754</v>
      </c>
      <c r="E172" t="s">
        <v>1748</v>
      </c>
      <c r="F172" t="s">
        <v>1987</v>
      </c>
      <c r="G172" t="s">
        <v>1674</v>
      </c>
      <c r="H172" t="s">
        <v>1397</v>
      </c>
      <c r="I172" t="str">
        <f>VLOOKUP(H172,Clubnamen!A:B,2,FALSE)</f>
        <v>River Valley Ashbourne Taekwon do</v>
      </c>
      <c r="J172">
        <f>VLOOKUP($I172,'Participation Count Clubs'!$B:$F,2,FALSE)</f>
        <v>40</v>
      </c>
      <c r="K172">
        <f>VLOOKUP($I172,'Participation Count Clubs'!$B:$F,3,FALSE)</f>
        <v>49</v>
      </c>
      <c r="L172">
        <f>VLOOKUP($I172,'Participation Count Clubs'!$B:$F,4,FALSE)</f>
        <v>89</v>
      </c>
      <c r="M172">
        <f>VLOOKUP($I172,'Participation Count Clubs'!$B:$F,5,FALSE)</f>
        <v>38</v>
      </c>
      <c r="N172" t="str">
        <f t="shared" si="4"/>
        <v>D. &gt; 20 Entries</v>
      </c>
      <c r="O172" t="str">
        <f t="shared" si="5"/>
        <v>D. &gt; 20 Athletes</v>
      </c>
    </row>
    <row r="173" spans="1:15" x14ac:dyDescent="0.25">
      <c r="A173" t="s">
        <v>1361</v>
      </c>
      <c r="B173" t="s">
        <v>1543</v>
      </c>
      <c r="C173" t="s">
        <v>1547</v>
      </c>
      <c r="D173" t="s">
        <v>1753</v>
      </c>
      <c r="E173" t="s">
        <v>1748</v>
      </c>
      <c r="F173" t="s">
        <v>1988</v>
      </c>
      <c r="G173" t="s">
        <v>1655</v>
      </c>
      <c r="H173" t="s">
        <v>1397</v>
      </c>
      <c r="I173" t="str">
        <f>VLOOKUP(H173,Clubnamen!A:B,2,FALSE)</f>
        <v>River Valley Ashbourne Taekwon do</v>
      </c>
      <c r="J173">
        <f>VLOOKUP($I173,'Participation Count Clubs'!$B:$F,2,FALSE)</f>
        <v>40</v>
      </c>
      <c r="K173">
        <f>VLOOKUP($I173,'Participation Count Clubs'!$B:$F,3,FALSE)</f>
        <v>49</v>
      </c>
      <c r="L173">
        <f>VLOOKUP($I173,'Participation Count Clubs'!$B:$F,4,FALSE)</f>
        <v>89</v>
      </c>
      <c r="M173">
        <f>VLOOKUP($I173,'Participation Count Clubs'!$B:$F,5,FALSE)</f>
        <v>38</v>
      </c>
      <c r="N173" t="str">
        <f t="shared" si="4"/>
        <v>D. &gt; 20 Entries</v>
      </c>
      <c r="O173" t="str">
        <f t="shared" si="5"/>
        <v>D. &gt; 20 Athletes</v>
      </c>
    </row>
    <row r="174" spans="1:15" x14ac:dyDescent="0.25">
      <c r="A174" t="s">
        <v>1362</v>
      </c>
      <c r="B174" t="s">
        <v>1543</v>
      </c>
      <c r="C174" t="s">
        <v>1547</v>
      </c>
      <c r="D174" t="s">
        <v>1753</v>
      </c>
      <c r="E174" t="s">
        <v>1748</v>
      </c>
      <c r="F174" t="s">
        <v>1987</v>
      </c>
      <c r="G174" t="s">
        <v>1737</v>
      </c>
      <c r="H174" t="s">
        <v>1397</v>
      </c>
      <c r="I174" t="str">
        <f>VLOOKUP(H174,Clubnamen!A:B,2,FALSE)</f>
        <v>River Valley Ashbourne Taekwon do</v>
      </c>
      <c r="J174">
        <f>VLOOKUP($I174,'Participation Count Clubs'!$B:$F,2,FALSE)</f>
        <v>40</v>
      </c>
      <c r="K174">
        <f>VLOOKUP($I174,'Participation Count Clubs'!$B:$F,3,FALSE)</f>
        <v>49</v>
      </c>
      <c r="L174">
        <f>VLOOKUP($I174,'Participation Count Clubs'!$B:$F,4,FALSE)</f>
        <v>89</v>
      </c>
      <c r="M174">
        <f>VLOOKUP($I174,'Participation Count Clubs'!$B:$F,5,FALSE)</f>
        <v>38</v>
      </c>
      <c r="N174" t="str">
        <f t="shared" si="4"/>
        <v>D. &gt; 20 Entries</v>
      </c>
      <c r="O174" t="str">
        <f t="shared" si="5"/>
        <v>D. &gt; 20 Athletes</v>
      </c>
    </row>
    <row r="175" spans="1:15" x14ac:dyDescent="0.25">
      <c r="A175" t="s">
        <v>1363</v>
      </c>
      <c r="B175" t="s">
        <v>1543</v>
      </c>
      <c r="C175" t="s">
        <v>1547</v>
      </c>
      <c r="D175" t="s">
        <v>1754</v>
      </c>
      <c r="E175" t="s">
        <v>1748</v>
      </c>
      <c r="F175" t="s">
        <v>1988</v>
      </c>
      <c r="G175" t="s">
        <v>1494</v>
      </c>
      <c r="H175" t="s">
        <v>1397</v>
      </c>
      <c r="I175" t="str">
        <f>VLOOKUP(H175,Clubnamen!A:B,2,FALSE)</f>
        <v>River Valley Ashbourne Taekwon do</v>
      </c>
      <c r="J175">
        <f>VLOOKUP($I175,'Participation Count Clubs'!$B:$F,2,FALSE)</f>
        <v>40</v>
      </c>
      <c r="K175">
        <f>VLOOKUP($I175,'Participation Count Clubs'!$B:$F,3,FALSE)</f>
        <v>49</v>
      </c>
      <c r="L175">
        <f>VLOOKUP($I175,'Participation Count Clubs'!$B:$F,4,FALSE)</f>
        <v>89</v>
      </c>
      <c r="M175">
        <f>VLOOKUP($I175,'Participation Count Clubs'!$B:$F,5,FALSE)</f>
        <v>38</v>
      </c>
      <c r="N175" t="str">
        <f t="shared" si="4"/>
        <v>D. &gt; 20 Entries</v>
      </c>
      <c r="O175" t="str">
        <f t="shared" si="5"/>
        <v>D. &gt; 20 Athletes</v>
      </c>
    </row>
    <row r="176" spans="1:15" x14ac:dyDescent="0.25">
      <c r="A176" t="s">
        <v>1365</v>
      </c>
      <c r="B176" t="s">
        <v>1543</v>
      </c>
      <c r="C176" t="s">
        <v>1547</v>
      </c>
      <c r="D176" t="s">
        <v>1754</v>
      </c>
      <c r="E176" t="s">
        <v>1748</v>
      </c>
      <c r="F176" t="s">
        <v>1986</v>
      </c>
      <c r="G176" t="s">
        <v>1533</v>
      </c>
      <c r="H176" t="s">
        <v>1397</v>
      </c>
      <c r="I176" t="str">
        <f>VLOOKUP(H176,Clubnamen!A:B,2,FALSE)</f>
        <v>River Valley Ashbourne Taekwon do</v>
      </c>
      <c r="J176">
        <f>VLOOKUP($I176,'Participation Count Clubs'!$B:$F,2,FALSE)</f>
        <v>40</v>
      </c>
      <c r="K176">
        <f>VLOOKUP($I176,'Participation Count Clubs'!$B:$F,3,FALSE)</f>
        <v>49</v>
      </c>
      <c r="L176">
        <f>VLOOKUP($I176,'Participation Count Clubs'!$B:$F,4,FALSE)</f>
        <v>89</v>
      </c>
      <c r="M176">
        <f>VLOOKUP($I176,'Participation Count Clubs'!$B:$F,5,FALSE)</f>
        <v>38</v>
      </c>
      <c r="N176" t="str">
        <f t="shared" si="4"/>
        <v>D. &gt; 20 Entries</v>
      </c>
      <c r="O176" t="str">
        <f t="shared" si="5"/>
        <v>D. &gt; 20 Athletes</v>
      </c>
    </row>
    <row r="177" spans="1:15" x14ac:dyDescent="0.25">
      <c r="A177" t="s">
        <v>1365</v>
      </c>
      <c r="B177" t="s">
        <v>1543</v>
      </c>
      <c r="C177" t="s">
        <v>1547</v>
      </c>
      <c r="D177" t="s">
        <v>1754</v>
      </c>
      <c r="E177" t="s">
        <v>1748</v>
      </c>
      <c r="F177" t="s">
        <v>1988</v>
      </c>
      <c r="G177" t="s">
        <v>1657</v>
      </c>
      <c r="H177" t="s">
        <v>1397</v>
      </c>
      <c r="I177" t="str">
        <f>VLOOKUP(H177,Clubnamen!A:B,2,FALSE)</f>
        <v>River Valley Ashbourne Taekwon do</v>
      </c>
      <c r="J177">
        <f>VLOOKUP($I177,'Participation Count Clubs'!$B:$F,2,FALSE)</f>
        <v>40</v>
      </c>
      <c r="K177">
        <f>VLOOKUP($I177,'Participation Count Clubs'!$B:$F,3,FALSE)</f>
        <v>49</v>
      </c>
      <c r="L177">
        <f>VLOOKUP($I177,'Participation Count Clubs'!$B:$F,4,FALSE)</f>
        <v>89</v>
      </c>
      <c r="M177">
        <f>VLOOKUP($I177,'Participation Count Clubs'!$B:$F,5,FALSE)</f>
        <v>38</v>
      </c>
      <c r="N177" t="str">
        <f t="shared" si="4"/>
        <v>D. &gt; 20 Entries</v>
      </c>
      <c r="O177" t="str">
        <f t="shared" si="5"/>
        <v>D. &gt; 20 Athletes</v>
      </c>
    </row>
    <row r="178" spans="1:15" x14ac:dyDescent="0.25">
      <c r="A178" t="s">
        <v>1367</v>
      </c>
      <c r="B178" t="s">
        <v>1543</v>
      </c>
      <c r="C178" t="s">
        <v>1548</v>
      </c>
      <c r="D178" t="s">
        <v>1753</v>
      </c>
      <c r="E178" t="s">
        <v>1748</v>
      </c>
      <c r="F178" t="s">
        <v>1987</v>
      </c>
      <c r="G178" t="s">
        <v>1514</v>
      </c>
      <c r="H178" t="s">
        <v>1397</v>
      </c>
      <c r="I178" t="str">
        <f>VLOOKUP(H178,Clubnamen!A:B,2,FALSE)</f>
        <v>River Valley Ashbourne Taekwon do</v>
      </c>
      <c r="J178">
        <f>VLOOKUP($I178,'Participation Count Clubs'!$B:$F,2,FALSE)</f>
        <v>40</v>
      </c>
      <c r="K178">
        <f>VLOOKUP($I178,'Participation Count Clubs'!$B:$F,3,FALSE)</f>
        <v>49</v>
      </c>
      <c r="L178">
        <f>VLOOKUP($I178,'Participation Count Clubs'!$B:$F,4,FALSE)</f>
        <v>89</v>
      </c>
      <c r="M178">
        <f>VLOOKUP($I178,'Participation Count Clubs'!$B:$F,5,FALSE)</f>
        <v>38</v>
      </c>
      <c r="N178" t="str">
        <f t="shared" si="4"/>
        <v>D. &gt; 20 Entries</v>
      </c>
      <c r="O178" t="str">
        <f t="shared" si="5"/>
        <v>D. &gt; 20 Athletes</v>
      </c>
    </row>
    <row r="179" spans="1:15" x14ac:dyDescent="0.25">
      <c r="A179" t="s">
        <v>1031</v>
      </c>
      <c r="B179" t="s">
        <v>1541</v>
      </c>
      <c r="C179" t="s">
        <v>1546</v>
      </c>
      <c r="D179" t="s">
        <v>1754</v>
      </c>
      <c r="E179" t="s">
        <v>1749</v>
      </c>
      <c r="F179" t="s">
        <v>1987</v>
      </c>
      <c r="G179" t="s">
        <v>1476</v>
      </c>
      <c r="H179" t="s">
        <v>1415</v>
      </c>
      <c r="I179" t="str">
        <f>VLOOKUP(H179,Clubnamen!A:B,2,FALSE)</f>
        <v>SLOVENIA TEAM</v>
      </c>
      <c r="J179">
        <f>VLOOKUP($I179,'Participation Count Clubs'!$B:$F,2,FALSE)</f>
        <v>11</v>
      </c>
      <c r="K179">
        <f>VLOOKUP($I179,'Participation Count Clubs'!$B:$F,3,FALSE)</f>
        <v>19</v>
      </c>
      <c r="L179">
        <f>VLOOKUP($I179,'Participation Count Clubs'!$B:$F,4,FALSE)</f>
        <v>30</v>
      </c>
      <c r="M179">
        <f>VLOOKUP($I179,'Participation Count Clubs'!$B:$F,5,FALSE)</f>
        <v>18</v>
      </c>
      <c r="N179" t="str">
        <f t="shared" si="4"/>
        <v>D. &gt; 20 Entries</v>
      </c>
      <c r="O179" t="str">
        <f t="shared" si="5"/>
        <v>C. 11-20 Athletes</v>
      </c>
    </row>
    <row r="180" spans="1:15" x14ac:dyDescent="0.25">
      <c r="A180" t="s">
        <v>1060</v>
      </c>
      <c r="B180" t="s">
        <v>1541</v>
      </c>
      <c r="C180" t="s">
        <v>1547</v>
      </c>
      <c r="D180" t="s">
        <v>1753</v>
      </c>
      <c r="E180" t="s">
        <v>1749</v>
      </c>
      <c r="F180" t="s">
        <v>1986</v>
      </c>
      <c r="G180" t="s">
        <v>1414</v>
      </c>
      <c r="H180" t="s">
        <v>1415</v>
      </c>
      <c r="I180" t="str">
        <f>VLOOKUP(H180,Clubnamen!A:B,2,FALSE)</f>
        <v>SLOVENIA TEAM</v>
      </c>
      <c r="J180">
        <f>VLOOKUP($I180,'Participation Count Clubs'!$B:$F,2,FALSE)</f>
        <v>11</v>
      </c>
      <c r="K180">
        <f>VLOOKUP($I180,'Participation Count Clubs'!$B:$F,3,FALSE)</f>
        <v>19</v>
      </c>
      <c r="L180">
        <f>VLOOKUP($I180,'Participation Count Clubs'!$B:$F,4,FALSE)</f>
        <v>30</v>
      </c>
      <c r="M180">
        <f>VLOOKUP($I180,'Participation Count Clubs'!$B:$F,5,FALSE)</f>
        <v>18</v>
      </c>
      <c r="N180" t="str">
        <f t="shared" si="4"/>
        <v>D. &gt; 20 Entries</v>
      </c>
      <c r="O180" t="str">
        <f t="shared" si="5"/>
        <v>C. 11-20 Athletes</v>
      </c>
    </row>
    <row r="181" spans="1:15" x14ac:dyDescent="0.25">
      <c r="A181" t="s">
        <v>1229</v>
      </c>
      <c r="B181" t="s">
        <v>1542</v>
      </c>
      <c r="C181" t="s">
        <v>1546</v>
      </c>
      <c r="D181" t="s">
        <v>1754</v>
      </c>
      <c r="E181" t="s">
        <v>1749</v>
      </c>
      <c r="F181" t="s">
        <v>1986</v>
      </c>
      <c r="G181" t="s">
        <v>1476</v>
      </c>
      <c r="H181" t="s">
        <v>1415</v>
      </c>
      <c r="I181" t="str">
        <f>VLOOKUP(H181,Clubnamen!A:B,2,FALSE)</f>
        <v>SLOVENIA TEAM</v>
      </c>
      <c r="J181">
        <f>VLOOKUP($I181,'Participation Count Clubs'!$B:$F,2,FALSE)</f>
        <v>11</v>
      </c>
      <c r="K181">
        <f>VLOOKUP($I181,'Participation Count Clubs'!$B:$F,3,FALSE)</f>
        <v>19</v>
      </c>
      <c r="L181">
        <f>VLOOKUP($I181,'Participation Count Clubs'!$B:$F,4,FALSE)</f>
        <v>30</v>
      </c>
      <c r="M181">
        <f>VLOOKUP($I181,'Participation Count Clubs'!$B:$F,5,FALSE)</f>
        <v>18</v>
      </c>
      <c r="N181" t="str">
        <f t="shared" si="4"/>
        <v>D. &gt; 20 Entries</v>
      </c>
      <c r="O181" t="str">
        <f t="shared" si="5"/>
        <v>C. 11-20 Athletes</v>
      </c>
    </row>
    <row r="182" spans="1:15" x14ac:dyDescent="0.25">
      <c r="A182" t="s">
        <v>1236</v>
      </c>
      <c r="B182" t="s">
        <v>1542</v>
      </c>
      <c r="C182" t="s">
        <v>1546</v>
      </c>
      <c r="D182" t="s">
        <v>1754</v>
      </c>
      <c r="E182" t="s">
        <v>1749</v>
      </c>
      <c r="F182" t="s">
        <v>1988</v>
      </c>
      <c r="G182" t="s">
        <v>1607</v>
      </c>
      <c r="H182" t="s">
        <v>1415</v>
      </c>
      <c r="I182" t="str">
        <f>VLOOKUP(H182,Clubnamen!A:B,2,FALSE)</f>
        <v>SLOVENIA TEAM</v>
      </c>
      <c r="J182">
        <f>VLOOKUP($I182,'Participation Count Clubs'!$B:$F,2,FALSE)</f>
        <v>11</v>
      </c>
      <c r="K182">
        <f>VLOOKUP($I182,'Participation Count Clubs'!$B:$F,3,FALSE)</f>
        <v>19</v>
      </c>
      <c r="L182">
        <f>VLOOKUP($I182,'Participation Count Clubs'!$B:$F,4,FALSE)</f>
        <v>30</v>
      </c>
      <c r="M182">
        <f>VLOOKUP($I182,'Participation Count Clubs'!$B:$F,5,FALSE)</f>
        <v>18</v>
      </c>
      <c r="N182" t="str">
        <f t="shared" si="4"/>
        <v>D. &gt; 20 Entries</v>
      </c>
      <c r="O182" t="str">
        <f t="shared" si="5"/>
        <v>C. 11-20 Athletes</v>
      </c>
    </row>
    <row r="183" spans="1:15" x14ac:dyDescent="0.25">
      <c r="A183" t="s">
        <v>1248</v>
      </c>
      <c r="B183" t="s">
        <v>1542</v>
      </c>
      <c r="C183" t="s">
        <v>1547</v>
      </c>
      <c r="D183" t="s">
        <v>1753</v>
      </c>
      <c r="E183" t="s">
        <v>1748</v>
      </c>
      <c r="F183" t="s">
        <v>1988</v>
      </c>
      <c r="G183" t="s">
        <v>1612</v>
      </c>
      <c r="H183" t="s">
        <v>1415</v>
      </c>
      <c r="I183" t="str">
        <f>VLOOKUP(H183,Clubnamen!A:B,2,FALSE)</f>
        <v>SLOVENIA TEAM</v>
      </c>
      <c r="J183">
        <f>VLOOKUP($I183,'Participation Count Clubs'!$B:$F,2,FALSE)</f>
        <v>11</v>
      </c>
      <c r="K183">
        <f>VLOOKUP($I183,'Participation Count Clubs'!$B:$F,3,FALSE)</f>
        <v>19</v>
      </c>
      <c r="L183">
        <f>VLOOKUP($I183,'Participation Count Clubs'!$B:$F,4,FALSE)</f>
        <v>30</v>
      </c>
      <c r="M183">
        <f>VLOOKUP($I183,'Participation Count Clubs'!$B:$F,5,FALSE)</f>
        <v>18</v>
      </c>
      <c r="N183" t="str">
        <f t="shared" si="4"/>
        <v>D. &gt; 20 Entries</v>
      </c>
      <c r="O183" t="str">
        <f t="shared" si="5"/>
        <v>C. 11-20 Athletes</v>
      </c>
    </row>
    <row r="184" spans="1:15" x14ac:dyDescent="0.25">
      <c r="A184" t="s">
        <v>1262</v>
      </c>
      <c r="B184" t="s">
        <v>1542</v>
      </c>
      <c r="C184" t="s">
        <v>1547</v>
      </c>
      <c r="D184" t="s">
        <v>1753</v>
      </c>
      <c r="E184" t="s">
        <v>1749</v>
      </c>
      <c r="F184" t="s">
        <v>1986</v>
      </c>
      <c r="G184" t="s">
        <v>1414</v>
      </c>
      <c r="H184" t="s">
        <v>1415</v>
      </c>
      <c r="I184" t="str">
        <f>VLOOKUP(H184,Clubnamen!A:B,2,FALSE)</f>
        <v>SLOVENIA TEAM</v>
      </c>
      <c r="J184">
        <f>VLOOKUP($I184,'Participation Count Clubs'!$B:$F,2,FALSE)</f>
        <v>11</v>
      </c>
      <c r="K184">
        <f>VLOOKUP($I184,'Participation Count Clubs'!$B:$F,3,FALSE)</f>
        <v>19</v>
      </c>
      <c r="L184">
        <f>VLOOKUP($I184,'Participation Count Clubs'!$B:$F,4,FALSE)</f>
        <v>30</v>
      </c>
      <c r="M184">
        <f>VLOOKUP($I184,'Participation Count Clubs'!$B:$F,5,FALSE)</f>
        <v>18</v>
      </c>
      <c r="N184" t="str">
        <f t="shared" si="4"/>
        <v>D. &gt; 20 Entries</v>
      </c>
      <c r="O184" t="str">
        <f t="shared" si="5"/>
        <v>C. 11-20 Athletes</v>
      </c>
    </row>
    <row r="185" spans="1:15" x14ac:dyDescent="0.25">
      <c r="A185" t="s">
        <v>1263</v>
      </c>
      <c r="B185" t="s">
        <v>1542</v>
      </c>
      <c r="C185" t="s">
        <v>1547</v>
      </c>
      <c r="D185" t="s">
        <v>1753</v>
      </c>
      <c r="E185" t="s">
        <v>1749</v>
      </c>
      <c r="F185" t="s">
        <v>1987</v>
      </c>
      <c r="G185" t="s">
        <v>1711</v>
      </c>
      <c r="H185" t="s">
        <v>1415</v>
      </c>
      <c r="I185" t="str">
        <f>VLOOKUP(H185,Clubnamen!A:B,2,FALSE)</f>
        <v>SLOVENIA TEAM</v>
      </c>
      <c r="J185">
        <f>VLOOKUP($I185,'Participation Count Clubs'!$B:$F,2,FALSE)</f>
        <v>11</v>
      </c>
      <c r="K185">
        <f>VLOOKUP($I185,'Participation Count Clubs'!$B:$F,3,FALSE)</f>
        <v>19</v>
      </c>
      <c r="L185">
        <f>VLOOKUP($I185,'Participation Count Clubs'!$B:$F,4,FALSE)</f>
        <v>30</v>
      </c>
      <c r="M185">
        <f>VLOOKUP($I185,'Participation Count Clubs'!$B:$F,5,FALSE)</f>
        <v>18</v>
      </c>
      <c r="N185" t="str">
        <f t="shared" si="4"/>
        <v>D. &gt; 20 Entries</v>
      </c>
      <c r="O185" t="str">
        <f t="shared" si="5"/>
        <v>C. 11-20 Athletes</v>
      </c>
    </row>
    <row r="186" spans="1:15" x14ac:dyDescent="0.25">
      <c r="A186" t="s">
        <v>1272</v>
      </c>
      <c r="B186" t="s">
        <v>1542</v>
      </c>
      <c r="C186" t="s">
        <v>1547</v>
      </c>
      <c r="D186" t="s">
        <v>1754</v>
      </c>
      <c r="E186" t="s">
        <v>1748</v>
      </c>
      <c r="F186" t="s">
        <v>1987</v>
      </c>
      <c r="G186" t="s">
        <v>1714</v>
      </c>
      <c r="H186" t="s">
        <v>1415</v>
      </c>
      <c r="I186" t="str">
        <f>VLOOKUP(H186,Clubnamen!A:B,2,FALSE)</f>
        <v>SLOVENIA TEAM</v>
      </c>
      <c r="J186">
        <f>VLOOKUP($I186,'Participation Count Clubs'!$B:$F,2,FALSE)</f>
        <v>11</v>
      </c>
      <c r="K186">
        <f>VLOOKUP($I186,'Participation Count Clubs'!$B:$F,3,FALSE)</f>
        <v>19</v>
      </c>
      <c r="L186">
        <f>VLOOKUP($I186,'Participation Count Clubs'!$B:$F,4,FALSE)</f>
        <v>30</v>
      </c>
      <c r="M186">
        <f>VLOOKUP($I186,'Participation Count Clubs'!$B:$F,5,FALSE)</f>
        <v>18</v>
      </c>
      <c r="N186" t="str">
        <f t="shared" si="4"/>
        <v>D. &gt; 20 Entries</v>
      </c>
      <c r="O186" t="str">
        <f t="shared" si="5"/>
        <v>C. 11-20 Athletes</v>
      </c>
    </row>
    <row r="187" spans="1:15" x14ac:dyDescent="0.25">
      <c r="A187" t="s">
        <v>1275</v>
      </c>
      <c r="B187" t="s">
        <v>1542</v>
      </c>
      <c r="C187" t="s">
        <v>1547</v>
      </c>
      <c r="D187" t="s">
        <v>1754</v>
      </c>
      <c r="E187" t="s">
        <v>1748</v>
      </c>
      <c r="F187" t="s">
        <v>1987</v>
      </c>
      <c r="G187" t="s">
        <v>1715</v>
      </c>
      <c r="H187" t="s">
        <v>1415</v>
      </c>
      <c r="I187" t="str">
        <f>VLOOKUP(H187,Clubnamen!A:B,2,FALSE)</f>
        <v>SLOVENIA TEAM</v>
      </c>
      <c r="J187">
        <f>VLOOKUP($I187,'Participation Count Clubs'!$B:$F,2,FALSE)</f>
        <v>11</v>
      </c>
      <c r="K187">
        <f>VLOOKUP($I187,'Participation Count Clubs'!$B:$F,3,FALSE)</f>
        <v>19</v>
      </c>
      <c r="L187">
        <f>VLOOKUP($I187,'Participation Count Clubs'!$B:$F,4,FALSE)</f>
        <v>30</v>
      </c>
      <c r="M187">
        <f>VLOOKUP($I187,'Participation Count Clubs'!$B:$F,5,FALSE)</f>
        <v>18</v>
      </c>
      <c r="N187" t="str">
        <f t="shared" si="4"/>
        <v>D. &gt; 20 Entries</v>
      </c>
      <c r="O187" t="str">
        <f t="shared" si="5"/>
        <v>C. 11-20 Athletes</v>
      </c>
    </row>
    <row r="188" spans="1:15" x14ac:dyDescent="0.25">
      <c r="A188" t="s">
        <v>1289</v>
      </c>
      <c r="B188" t="s">
        <v>1542</v>
      </c>
      <c r="C188" t="s">
        <v>1547</v>
      </c>
      <c r="D188" t="s">
        <v>1754</v>
      </c>
      <c r="E188" t="s">
        <v>1749</v>
      </c>
      <c r="F188" t="s">
        <v>1986</v>
      </c>
      <c r="G188" t="s">
        <v>1500</v>
      </c>
      <c r="H188" t="s">
        <v>1415</v>
      </c>
      <c r="I188" t="str">
        <f>VLOOKUP(H188,Clubnamen!A:B,2,FALSE)</f>
        <v>SLOVENIA TEAM</v>
      </c>
      <c r="J188">
        <f>VLOOKUP($I188,'Participation Count Clubs'!$B:$F,2,FALSE)</f>
        <v>11</v>
      </c>
      <c r="K188">
        <f>VLOOKUP($I188,'Participation Count Clubs'!$B:$F,3,FALSE)</f>
        <v>19</v>
      </c>
      <c r="L188">
        <f>VLOOKUP($I188,'Participation Count Clubs'!$B:$F,4,FALSE)</f>
        <v>30</v>
      </c>
      <c r="M188">
        <f>VLOOKUP($I188,'Participation Count Clubs'!$B:$F,5,FALSE)</f>
        <v>18</v>
      </c>
      <c r="N188" t="str">
        <f t="shared" si="4"/>
        <v>D. &gt; 20 Entries</v>
      </c>
      <c r="O188" t="str">
        <f t="shared" si="5"/>
        <v>C. 11-20 Athletes</v>
      </c>
    </row>
    <row r="189" spans="1:15" x14ac:dyDescent="0.25">
      <c r="A189" t="s">
        <v>1289</v>
      </c>
      <c r="B189" t="s">
        <v>1542</v>
      </c>
      <c r="C189" t="s">
        <v>1547</v>
      </c>
      <c r="D189" t="s">
        <v>1754</v>
      </c>
      <c r="E189" t="s">
        <v>1749</v>
      </c>
      <c r="F189" t="s">
        <v>1988</v>
      </c>
      <c r="G189" t="s">
        <v>1625</v>
      </c>
      <c r="H189" t="s">
        <v>1415</v>
      </c>
      <c r="I189" t="str">
        <f>VLOOKUP(H189,Clubnamen!A:B,2,FALSE)</f>
        <v>SLOVENIA TEAM</v>
      </c>
      <c r="J189">
        <f>VLOOKUP($I189,'Participation Count Clubs'!$B:$F,2,FALSE)</f>
        <v>11</v>
      </c>
      <c r="K189">
        <f>VLOOKUP($I189,'Participation Count Clubs'!$B:$F,3,FALSE)</f>
        <v>19</v>
      </c>
      <c r="L189">
        <f>VLOOKUP($I189,'Participation Count Clubs'!$B:$F,4,FALSE)</f>
        <v>30</v>
      </c>
      <c r="M189">
        <f>VLOOKUP($I189,'Participation Count Clubs'!$B:$F,5,FALSE)</f>
        <v>18</v>
      </c>
      <c r="N189" t="str">
        <f t="shared" si="4"/>
        <v>D. &gt; 20 Entries</v>
      </c>
      <c r="O189" t="str">
        <f t="shared" si="5"/>
        <v>C. 11-20 Athletes</v>
      </c>
    </row>
    <row r="190" spans="1:15" x14ac:dyDescent="0.25">
      <c r="A190" t="s">
        <v>1331</v>
      </c>
      <c r="B190" t="s">
        <v>1542</v>
      </c>
      <c r="C190" t="s">
        <v>1548</v>
      </c>
      <c r="D190" t="s">
        <v>1754</v>
      </c>
      <c r="E190" t="s">
        <v>1756</v>
      </c>
      <c r="F190" t="s">
        <v>1986</v>
      </c>
      <c r="G190" t="s">
        <v>1517</v>
      </c>
      <c r="H190" t="s">
        <v>1415</v>
      </c>
      <c r="I190" t="str">
        <f>VLOOKUP(H190,Clubnamen!A:B,2,FALSE)</f>
        <v>SLOVENIA TEAM</v>
      </c>
      <c r="J190">
        <f>VLOOKUP($I190,'Participation Count Clubs'!$B:$F,2,FALSE)</f>
        <v>11</v>
      </c>
      <c r="K190">
        <f>VLOOKUP($I190,'Participation Count Clubs'!$B:$F,3,FALSE)</f>
        <v>19</v>
      </c>
      <c r="L190">
        <f>VLOOKUP($I190,'Participation Count Clubs'!$B:$F,4,FALSE)</f>
        <v>30</v>
      </c>
      <c r="M190">
        <f>VLOOKUP($I190,'Participation Count Clubs'!$B:$F,5,FALSE)</f>
        <v>18</v>
      </c>
      <c r="N190" t="str">
        <f t="shared" si="4"/>
        <v>D. &gt; 20 Entries</v>
      </c>
      <c r="O190" t="str">
        <f t="shared" si="5"/>
        <v>C. 11-20 Athletes</v>
      </c>
    </row>
    <row r="191" spans="1:15" x14ac:dyDescent="0.25">
      <c r="A191" t="s">
        <v>1371</v>
      </c>
      <c r="B191" t="s">
        <v>1544</v>
      </c>
      <c r="C191" t="s">
        <v>1547</v>
      </c>
      <c r="D191" t="s">
        <v>1754</v>
      </c>
      <c r="E191" t="s">
        <v>1748</v>
      </c>
      <c r="F191" t="s">
        <v>1988</v>
      </c>
      <c r="G191" t="s">
        <v>1660</v>
      </c>
      <c r="H191" t="s">
        <v>1415</v>
      </c>
      <c r="I191" t="str">
        <f>VLOOKUP(H191,Clubnamen!A:B,2,FALSE)</f>
        <v>SLOVENIA TEAM</v>
      </c>
      <c r="J191">
        <f>VLOOKUP($I191,'Participation Count Clubs'!$B:$F,2,FALSE)</f>
        <v>11</v>
      </c>
      <c r="K191">
        <f>VLOOKUP($I191,'Participation Count Clubs'!$B:$F,3,FALSE)</f>
        <v>19</v>
      </c>
      <c r="L191">
        <f>VLOOKUP($I191,'Participation Count Clubs'!$B:$F,4,FALSE)</f>
        <v>30</v>
      </c>
      <c r="M191">
        <f>VLOOKUP($I191,'Participation Count Clubs'!$B:$F,5,FALSE)</f>
        <v>18</v>
      </c>
      <c r="N191" t="str">
        <f t="shared" si="4"/>
        <v>D. &gt; 20 Entries</v>
      </c>
      <c r="O191" t="str">
        <f t="shared" si="5"/>
        <v>C. 11-20 Athletes</v>
      </c>
    </row>
    <row r="192" spans="1:15" x14ac:dyDescent="0.25">
      <c r="A192" t="s">
        <v>1178</v>
      </c>
      <c r="B192" t="s">
        <v>1542</v>
      </c>
      <c r="C192" t="s">
        <v>1546</v>
      </c>
      <c r="D192" t="s">
        <v>1753</v>
      </c>
      <c r="E192" t="s">
        <v>1749</v>
      </c>
      <c r="F192" t="s">
        <v>1986</v>
      </c>
      <c r="G192" t="s">
        <v>1448</v>
      </c>
      <c r="H192" t="s">
        <v>1449</v>
      </c>
      <c r="I192" t="str">
        <f>VLOOKUP(H192,Clubnamen!A:B,2,FALSE)</f>
        <v>SOLOVEY TEAM</v>
      </c>
      <c r="J192">
        <f>VLOOKUP($I192,'Participation Count Clubs'!$B:$F,2,FALSE)</f>
        <v>3</v>
      </c>
      <c r="K192">
        <f>VLOOKUP($I192,'Participation Count Clubs'!$B:$F,3,FALSE)</f>
        <v>1</v>
      </c>
      <c r="L192">
        <f>VLOOKUP($I192,'Participation Count Clubs'!$B:$F,4,FALSE)</f>
        <v>4</v>
      </c>
      <c r="M192">
        <f>VLOOKUP($I192,'Participation Count Clubs'!$B:$F,5,FALSE)</f>
        <v>4</v>
      </c>
      <c r="N192" t="str">
        <f t="shared" si="4"/>
        <v>A. 0-5 Entries</v>
      </c>
      <c r="O192" t="str">
        <f t="shared" si="5"/>
        <v>A. 0-5 Athletes</v>
      </c>
    </row>
    <row r="193" spans="1:15" x14ac:dyDescent="0.25">
      <c r="A193" t="s">
        <v>1242</v>
      </c>
      <c r="B193" t="s">
        <v>1542</v>
      </c>
      <c r="C193" t="s">
        <v>1547</v>
      </c>
      <c r="D193" t="s">
        <v>1753</v>
      </c>
      <c r="E193" t="s">
        <v>1748</v>
      </c>
      <c r="F193" t="s">
        <v>1987</v>
      </c>
      <c r="G193" t="s">
        <v>1704</v>
      </c>
      <c r="H193" t="s">
        <v>1449</v>
      </c>
      <c r="I193" t="str">
        <f>VLOOKUP(H193,Clubnamen!A:B,2,FALSE)</f>
        <v>SOLOVEY TEAM</v>
      </c>
      <c r="J193">
        <f>VLOOKUP($I193,'Participation Count Clubs'!$B:$F,2,FALSE)</f>
        <v>3</v>
      </c>
      <c r="K193">
        <f>VLOOKUP($I193,'Participation Count Clubs'!$B:$F,3,FALSE)</f>
        <v>1</v>
      </c>
      <c r="L193">
        <f>VLOOKUP($I193,'Participation Count Clubs'!$B:$F,4,FALSE)</f>
        <v>4</v>
      </c>
      <c r="M193">
        <f>VLOOKUP($I193,'Participation Count Clubs'!$B:$F,5,FALSE)</f>
        <v>4</v>
      </c>
      <c r="N193" t="str">
        <f t="shared" si="4"/>
        <v>A. 0-5 Entries</v>
      </c>
      <c r="O193" t="str">
        <f t="shared" si="5"/>
        <v>A. 0-5 Athletes</v>
      </c>
    </row>
    <row r="194" spans="1:15" x14ac:dyDescent="0.25">
      <c r="A194" t="s">
        <v>1315</v>
      </c>
      <c r="B194" t="s">
        <v>1542</v>
      </c>
      <c r="C194" t="s">
        <v>1548</v>
      </c>
      <c r="D194" t="s">
        <v>1753</v>
      </c>
      <c r="E194" t="s">
        <v>1748</v>
      </c>
      <c r="F194" t="s">
        <v>1988</v>
      </c>
      <c r="G194" t="s">
        <v>1636</v>
      </c>
      <c r="H194" t="s">
        <v>1449</v>
      </c>
      <c r="I194" t="str">
        <f>VLOOKUP(H194,Clubnamen!A:B,2,FALSE)</f>
        <v>SOLOVEY TEAM</v>
      </c>
      <c r="J194">
        <f>VLOOKUP($I194,'Participation Count Clubs'!$B:$F,2,FALSE)</f>
        <v>3</v>
      </c>
      <c r="K194">
        <f>VLOOKUP($I194,'Participation Count Clubs'!$B:$F,3,FALSE)</f>
        <v>1</v>
      </c>
      <c r="L194">
        <f>VLOOKUP($I194,'Participation Count Clubs'!$B:$F,4,FALSE)</f>
        <v>4</v>
      </c>
      <c r="M194">
        <f>VLOOKUP($I194,'Participation Count Clubs'!$B:$F,5,FALSE)</f>
        <v>4</v>
      </c>
      <c r="N194" t="str">
        <f t="shared" si="4"/>
        <v>A. 0-5 Entries</v>
      </c>
      <c r="O194" t="str">
        <f t="shared" si="5"/>
        <v>A. 0-5 Athletes</v>
      </c>
    </row>
    <row r="195" spans="1:15" x14ac:dyDescent="0.25">
      <c r="A195" t="s">
        <v>1331</v>
      </c>
      <c r="B195" t="s">
        <v>1542</v>
      </c>
      <c r="C195" t="s">
        <v>1548</v>
      </c>
      <c r="D195" t="s">
        <v>1754</v>
      </c>
      <c r="E195" t="s">
        <v>1756</v>
      </c>
      <c r="F195" t="s">
        <v>1987</v>
      </c>
      <c r="G195" t="s">
        <v>1731</v>
      </c>
      <c r="H195" t="s">
        <v>1449</v>
      </c>
      <c r="I195" t="str">
        <f>VLOOKUP(H195,Clubnamen!A:B,2,FALSE)</f>
        <v>SOLOVEY TEAM</v>
      </c>
      <c r="J195">
        <f>VLOOKUP($I195,'Participation Count Clubs'!$B:$F,2,FALSE)</f>
        <v>3</v>
      </c>
      <c r="K195">
        <f>VLOOKUP($I195,'Participation Count Clubs'!$B:$F,3,FALSE)</f>
        <v>1</v>
      </c>
      <c r="L195">
        <f>VLOOKUP($I195,'Participation Count Clubs'!$B:$F,4,FALSE)</f>
        <v>4</v>
      </c>
      <c r="M195">
        <f>VLOOKUP($I195,'Participation Count Clubs'!$B:$F,5,FALSE)</f>
        <v>4</v>
      </c>
      <c r="N195" t="str">
        <f t="shared" ref="N195:N258" si="6">IF(AND(L195&lt;6,L195&gt;0),"A. 0-5 Entries",IF(AND(L195&gt;5,L195&lt;11),"B. 6-10 Entries",IF(AND(L195&gt;10,L195&lt;21),"C. 11-20 Entries",IF(L195&gt;20,"D. &gt; 20 Entries"))))</f>
        <v>A. 0-5 Entries</v>
      </c>
      <c r="O195" t="str">
        <f t="shared" ref="O195:O258" si="7">IF(AND(M195&lt;6,M195&gt;0),"A. 0-5 Athletes",IF(AND(M195&gt;5,M195&lt;11),"B. 6-10 Athletes",IF(AND(M195&gt;10,M195&lt;21),"C. 11-20 Athletes",IF(M195&gt;20,"D. &gt; 20 Athletes"))))</f>
        <v>A. 0-5 Athletes</v>
      </c>
    </row>
    <row r="196" spans="1:15" x14ac:dyDescent="0.25">
      <c r="A196" t="s">
        <v>1096</v>
      </c>
      <c r="B196" t="s">
        <v>1541</v>
      </c>
      <c r="C196" t="s">
        <v>1547</v>
      </c>
      <c r="D196" t="s">
        <v>1754</v>
      </c>
      <c r="E196" t="s">
        <v>1749</v>
      </c>
      <c r="F196" t="s">
        <v>1987</v>
      </c>
      <c r="G196" t="s">
        <v>1509</v>
      </c>
      <c r="H196" t="s">
        <v>1474</v>
      </c>
      <c r="I196" t="str">
        <f>VLOOKUP(H196,Clubnamen!A:B,2,FALSE)</f>
        <v>Soo Bak-Gi</v>
      </c>
      <c r="J196">
        <f>VLOOKUP($I196,'Participation Count Clubs'!$B:$F,2,FALSE)</f>
        <v>1</v>
      </c>
      <c r="K196">
        <f>VLOOKUP($I196,'Participation Count Clubs'!$B:$F,3,FALSE)</f>
        <v>11</v>
      </c>
      <c r="L196">
        <f>VLOOKUP($I196,'Participation Count Clubs'!$B:$F,4,FALSE)</f>
        <v>12</v>
      </c>
      <c r="M196">
        <f>VLOOKUP($I196,'Participation Count Clubs'!$B:$F,5,FALSE)</f>
        <v>7</v>
      </c>
      <c r="N196" t="str">
        <f t="shared" si="6"/>
        <v>C. 11-20 Entries</v>
      </c>
      <c r="O196" t="str">
        <f t="shared" si="7"/>
        <v>B. 6-10 Athletes</v>
      </c>
    </row>
    <row r="197" spans="1:15" x14ac:dyDescent="0.25">
      <c r="A197" t="s">
        <v>1223</v>
      </c>
      <c r="B197" t="s">
        <v>1542</v>
      </c>
      <c r="C197" t="s">
        <v>1546</v>
      </c>
      <c r="D197" t="s">
        <v>1754</v>
      </c>
      <c r="E197" t="s">
        <v>1749</v>
      </c>
      <c r="F197" t="s">
        <v>1986</v>
      </c>
      <c r="G197" t="s">
        <v>1473</v>
      </c>
      <c r="H197" t="s">
        <v>1474</v>
      </c>
      <c r="I197" t="str">
        <f>VLOOKUP(H197,Clubnamen!A:B,2,FALSE)</f>
        <v>Soo Bak-Gi</v>
      </c>
      <c r="J197">
        <f>VLOOKUP($I197,'Participation Count Clubs'!$B:$F,2,FALSE)</f>
        <v>1</v>
      </c>
      <c r="K197">
        <f>VLOOKUP($I197,'Participation Count Clubs'!$B:$F,3,FALSE)</f>
        <v>11</v>
      </c>
      <c r="L197">
        <f>VLOOKUP($I197,'Participation Count Clubs'!$B:$F,4,FALSE)</f>
        <v>12</v>
      </c>
      <c r="M197">
        <f>VLOOKUP($I197,'Participation Count Clubs'!$B:$F,5,FALSE)</f>
        <v>7</v>
      </c>
      <c r="N197" t="str">
        <f t="shared" si="6"/>
        <v>C. 11-20 Entries</v>
      </c>
      <c r="O197" t="str">
        <f t="shared" si="7"/>
        <v>B. 6-10 Athletes</v>
      </c>
    </row>
    <row r="198" spans="1:15" x14ac:dyDescent="0.25">
      <c r="A198" t="s">
        <v>1226</v>
      </c>
      <c r="B198" t="s">
        <v>1542</v>
      </c>
      <c r="C198" t="s">
        <v>1546</v>
      </c>
      <c r="D198" t="s">
        <v>1754</v>
      </c>
      <c r="E198" t="s">
        <v>1749</v>
      </c>
      <c r="F198" t="s">
        <v>1987</v>
      </c>
      <c r="G198" t="s">
        <v>1699</v>
      </c>
      <c r="H198" t="s">
        <v>1474</v>
      </c>
      <c r="I198" t="str">
        <f>VLOOKUP(H198,Clubnamen!A:B,2,FALSE)</f>
        <v>Soo Bak-Gi</v>
      </c>
      <c r="J198">
        <f>VLOOKUP($I198,'Participation Count Clubs'!$B:$F,2,FALSE)</f>
        <v>1</v>
      </c>
      <c r="K198">
        <f>VLOOKUP($I198,'Participation Count Clubs'!$B:$F,3,FALSE)</f>
        <v>11</v>
      </c>
      <c r="L198">
        <f>VLOOKUP($I198,'Participation Count Clubs'!$B:$F,4,FALSE)</f>
        <v>12</v>
      </c>
      <c r="M198">
        <f>VLOOKUP($I198,'Participation Count Clubs'!$B:$F,5,FALSE)</f>
        <v>7</v>
      </c>
      <c r="N198" t="str">
        <f t="shared" si="6"/>
        <v>C. 11-20 Entries</v>
      </c>
      <c r="O198" t="str">
        <f t="shared" si="7"/>
        <v>B. 6-10 Athletes</v>
      </c>
    </row>
    <row r="199" spans="1:15" x14ac:dyDescent="0.25">
      <c r="A199" t="s">
        <v>1275</v>
      </c>
      <c r="B199" t="s">
        <v>1542</v>
      </c>
      <c r="C199" t="s">
        <v>1547</v>
      </c>
      <c r="D199" t="s">
        <v>1754</v>
      </c>
      <c r="E199" t="s">
        <v>1748</v>
      </c>
      <c r="F199" t="s">
        <v>1988</v>
      </c>
      <c r="G199" t="s">
        <v>1622</v>
      </c>
      <c r="H199" t="s">
        <v>1474</v>
      </c>
      <c r="I199" t="str">
        <f>VLOOKUP(H199,Clubnamen!A:B,2,FALSE)</f>
        <v>Soo Bak-Gi</v>
      </c>
      <c r="J199">
        <f>VLOOKUP($I199,'Participation Count Clubs'!$B:$F,2,FALSE)</f>
        <v>1</v>
      </c>
      <c r="K199">
        <f>VLOOKUP($I199,'Participation Count Clubs'!$B:$F,3,FALSE)</f>
        <v>11</v>
      </c>
      <c r="L199">
        <f>VLOOKUP($I199,'Participation Count Clubs'!$B:$F,4,FALSE)</f>
        <v>12</v>
      </c>
      <c r="M199">
        <f>VLOOKUP($I199,'Participation Count Clubs'!$B:$F,5,FALSE)</f>
        <v>7</v>
      </c>
      <c r="N199" t="str">
        <f t="shared" si="6"/>
        <v>C. 11-20 Entries</v>
      </c>
      <c r="O199" t="str">
        <f t="shared" si="7"/>
        <v>B. 6-10 Athletes</v>
      </c>
    </row>
    <row r="200" spans="1:15" x14ac:dyDescent="0.25">
      <c r="A200" t="s">
        <v>1309</v>
      </c>
      <c r="B200" t="s">
        <v>1542</v>
      </c>
      <c r="C200" t="s">
        <v>1547</v>
      </c>
      <c r="D200" t="s">
        <v>1754</v>
      </c>
      <c r="E200" t="s">
        <v>1749</v>
      </c>
      <c r="F200" t="s">
        <v>1986</v>
      </c>
      <c r="G200" t="s">
        <v>1509</v>
      </c>
      <c r="H200" t="s">
        <v>1474</v>
      </c>
      <c r="I200" t="str">
        <f>VLOOKUP(H200,Clubnamen!A:B,2,FALSE)</f>
        <v>Soo Bak-Gi</v>
      </c>
      <c r="J200">
        <f>VLOOKUP($I200,'Participation Count Clubs'!$B:$F,2,FALSE)</f>
        <v>1</v>
      </c>
      <c r="K200">
        <f>VLOOKUP($I200,'Participation Count Clubs'!$B:$F,3,FALSE)</f>
        <v>11</v>
      </c>
      <c r="L200">
        <f>VLOOKUP($I200,'Participation Count Clubs'!$B:$F,4,FALSE)</f>
        <v>12</v>
      </c>
      <c r="M200">
        <f>VLOOKUP($I200,'Participation Count Clubs'!$B:$F,5,FALSE)</f>
        <v>7</v>
      </c>
      <c r="N200" t="str">
        <f t="shared" si="6"/>
        <v>C. 11-20 Entries</v>
      </c>
      <c r="O200" t="str">
        <f t="shared" si="7"/>
        <v>B. 6-10 Athletes</v>
      </c>
    </row>
    <row r="201" spans="1:15" x14ac:dyDescent="0.25">
      <c r="A201" t="s">
        <v>1357</v>
      </c>
      <c r="B201" t="s">
        <v>1542</v>
      </c>
      <c r="C201" t="s">
        <v>1548</v>
      </c>
      <c r="D201" t="s">
        <v>1754</v>
      </c>
      <c r="E201" t="s">
        <v>1749</v>
      </c>
      <c r="F201" t="s">
        <v>1986</v>
      </c>
      <c r="G201" t="s">
        <v>1530</v>
      </c>
      <c r="H201" t="s">
        <v>1474</v>
      </c>
      <c r="I201" t="str">
        <f>VLOOKUP(H201,Clubnamen!A:B,2,FALSE)</f>
        <v>Soo Bak-Gi</v>
      </c>
      <c r="J201">
        <f>VLOOKUP($I201,'Participation Count Clubs'!$B:$F,2,FALSE)</f>
        <v>1</v>
      </c>
      <c r="K201">
        <f>VLOOKUP($I201,'Participation Count Clubs'!$B:$F,3,FALSE)</f>
        <v>11</v>
      </c>
      <c r="L201">
        <f>VLOOKUP($I201,'Participation Count Clubs'!$B:$F,4,FALSE)</f>
        <v>12</v>
      </c>
      <c r="M201">
        <f>VLOOKUP($I201,'Participation Count Clubs'!$B:$F,5,FALSE)</f>
        <v>7</v>
      </c>
      <c r="N201" t="str">
        <f t="shared" si="6"/>
        <v>C. 11-20 Entries</v>
      </c>
      <c r="O201" t="str">
        <f t="shared" si="7"/>
        <v>B. 6-10 Athletes</v>
      </c>
    </row>
    <row r="202" spans="1:15" x14ac:dyDescent="0.25">
      <c r="A202" t="s">
        <v>1117</v>
      </c>
      <c r="B202" t="s">
        <v>1541</v>
      </c>
      <c r="C202" t="s">
        <v>1548</v>
      </c>
      <c r="D202" t="s">
        <v>1753</v>
      </c>
      <c r="E202" t="s">
        <v>1748</v>
      </c>
      <c r="F202" t="s">
        <v>1988</v>
      </c>
      <c r="G202" t="s">
        <v>1571</v>
      </c>
      <c r="H202" t="s">
        <v>1436</v>
      </c>
      <c r="I202" t="str">
        <f>VLOOKUP(H202,Clubnamen!A:B,2,FALSE)</f>
        <v>South queensferry TKD</v>
      </c>
      <c r="J202">
        <f>VLOOKUP($I202,'Participation Count Clubs'!$B:$F,2,FALSE)</f>
        <v>1</v>
      </c>
      <c r="K202">
        <f>VLOOKUP($I202,'Participation Count Clubs'!$B:$F,3,FALSE)</f>
        <v>6</v>
      </c>
      <c r="L202">
        <f>VLOOKUP($I202,'Participation Count Clubs'!$B:$F,4,FALSE)</f>
        <v>7</v>
      </c>
      <c r="M202">
        <f>VLOOKUP($I202,'Participation Count Clubs'!$B:$F,5,FALSE)</f>
        <v>4</v>
      </c>
      <c r="N202" t="str">
        <f t="shared" si="6"/>
        <v>B. 6-10 Entries</v>
      </c>
      <c r="O202" t="str">
        <f t="shared" si="7"/>
        <v>A. 0-5 Athletes</v>
      </c>
    </row>
    <row r="203" spans="1:15" x14ac:dyDescent="0.25">
      <c r="A203" t="s">
        <v>1138</v>
      </c>
      <c r="B203" t="s">
        <v>1541</v>
      </c>
      <c r="C203" t="s">
        <v>1548</v>
      </c>
      <c r="D203" t="s">
        <v>1754</v>
      </c>
      <c r="E203" t="s">
        <v>1748</v>
      </c>
      <c r="F203" t="s">
        <v>1986</v>
      </c>
      <c r="G203" t="s">
        <v>1435</v>
      </c>
      <c r="H203" t="s">
        <v>1436</v>
      </c>
      <c r="I203" t="str">
        <f>VLOOKUP(H203,Clubnamen!A:B,2,FALSE)</f>
        <v>South queensferry TKD</v>
      </c>
      <c r="J203">
        <f>VLOOKUP($I203,'Participation Count Clubs'!$B:$F,2,FALSE)</f>
        <v>1</v>
      </c>
      <c r="K203">
        <f>VLOOKUP($I203,'Participation Count Clubs'!$B:$F,3,FALSE)</f>
        <v>6</v>
      </c>
      <c r="L203">
        <f>VLOOKUP($I203,'Participation Count Clubs'!$B:$F,4,FALSE)</f>
        <v>7</v>
      </c>
      <c r="M203">
        <f>VLOOKUP($I203,'Participation Count Clubs'!$B:$F,5,FALSE)</f>
        <v>4</v>
      </c>
      <c r="N203" t="str">
        <f t="shared" si="6"/>
        <v>B. 6-10 Entries</v>
      </c>
      <c r="O203" t="str">
        <f t="shared" si="7"/>
        <v>A. 0-5 Athletes</v>
      </c>
    </row>
    <row r="204" spans="1:15" x14ac:dyDescent="0.25">
      <c r="A204" t="s">
        <v>1334</v>
      </c>
      <c r="B204" t="s">
        <v>1542</v>
      </c>
      <c r="C204" t="s">
        <v>1548</v>
      </c>
      <c r="D204" t="s">
        <v>1754</v>
      </c>
      <c r="E204" t="s">
        <v>1748</v>
      </c>
      <c r="F204" t="s">
        <v>1987</v>
      </c>
      <c r="G204" t="s">
        <v>1435</v>
      </c>
      <c r="H204" t="s">
        <v>1436</v>
      </c>
      <c r="I204" t="str">
        <f>VLOOKUP(H204,Clubnamen!A:B,2,FALSE)</f>
        <v>South queensferry TKD</v>
      </c>
      <c r="J204">
        <f>VLOOKUP($I204,'Participation Count Clubs'!$B:$F,2,FALSE)</f>
        <v>1</v>
      </c>
      <c r="K204">
        <f>VLOOKUP($I204,'Participation Count Clubs'!$B:$F,3,FALSE)</f>
        <v>6</v>
      </c>
      <c r="L204">
        <f>VLOOKUP($I204,'Participation Count Clubs'!$B:$F,4,FALSE)</f>
        <v>7</v>
      </c>
      <c r="M204">
        <f>VLOOKUP($I204,'Participation Count Clubs'!$B:$F,5,FALSE)</f>
        <v>4</v>
      </c>
      <c r="N204" t="str">
        <f t="shared" si="6"/>
        <v>B. 6-10 Entries</v>
      </c>
      <c r="O204" t="str">
        <f t="shared" si="7"/>
        <v>A. 0-5 Athletes</v>
      </c>
    </row>
    <row r="205" spans="1:15" x14ac:dyDescent="0.25">
      <c r="A205" t="s">
        <v>1342</v>
      </c>
      <c r="B205" t="s">
        <v>1542</v>
      </c>
      <c r="C205" t="s">
        <v>1548</v>
      </c>
      <c r="D205" t="s">
        <v>1754</v>
      </c>
      <c r="E205" t="s">
        <v>1748</v>
      </c>
      <c r="F205" t="s">
        <v>1988</v>
      </c>
      <c r="G205" t="s">
        <v>1645</v>
      </c>
      <c r="H205" t="s">
        <v>1436</v>
      </c>
      <c r="I205" t="str">
        <f>VLOOKUP(H205,Clubnamen!A:B,2,FALSE)</f>
        <v>South queensferry TKD</v>
      </c>
      <c r="J205">
        <f>VLOOKUP($I205,'Participation Count Clubs'!$B:$F,2,FALSE)</f>
        <v>1</v>
      </c>
      <c r="K205">
        <f>VLOOKUP($I205,'Participation Count Clubs'!$B:$F,3,FALSE)</f>
        <v>6</v>
      </c>
      <c r="L205">
        <f>VLOOKUP($I205,'Participation Count Clubs'!$B:$F,4,FALSE)</f>
        <v>7</v>
      </c>
      <c r="M205">
        <f>VLOOKUP($I205,'Participation Count Clubs'!$B:$F,5,FALSE)</f>
        <v>4</v>
      </c>
      <c r="N205" t="str">
        <f t="shared" si="6"/>
        <v>B. 6-10 Entries</v>
      </c>
      <c r="O205" t="str">
        <f t="shared" si="7"/>
        <v>A. 0-5 Athletes</v>
      </c>
    </row>
    <row r="206" spans="1:15" x14ac:dyDescent="0.25">
      <c r="A206" t="s">
        <v>979</v>
      </c>
      <c r="B206" t="s">
        <v>1541</v>
      </c>
      <c r="C206" t="s">
        <v>1546</v>
      </c>
      <c r="D206" t="s">
        <v>1753</v>
      </c>
      <c r="E206" t="s">
        <v>1748</v>
      </c>
      <c r="F206" t="s">
        <v>1986</v>
      </c>
      <c r="G206" t="s">
        <v>1394</v>
      </c>
      <c r="H206" t="s">
        <v>1395</v>
      </c>
      <c r="I206" t="str">
        <f>VLOOKUP(H206,Clubnamen!A:B,2,FALSE)</f>
        <v>Sportschool Tim Kool</v>
      </c>
      <c r="J206">
        <f>VLOOKUP($I206,'Participation Count Clubs'!$B:$F,2,FALSE)</f>
        <v>14</v>
      </c>
      <c r="K206">
        <f>VLOOKUP($I206,'Participation Count Clubs'!$B:$F,3,FALSE)</f>
        <v>21</v>
      </c>
      <c r="L206">
        <f>VLOOKUP($I206,'Participation Count Clubs'!$B:$F,4,FALSE)</f>
        <v>35</v>
      </c>
      <c r="M206">
        <f>VLOOKUP($I206,'Participation Count Clubs'!$B:$F,5,FALSE)</f>
        <v>18</v>
      </c>
      <c r="N206" t="str">
        <f t="shared" si="6"/>
        <v>D. &gt; 20 Entries</v>
      </c>
      <c r="O206" t="str">
        <f t="shared" si="7"/>
        <v>C. 11-20 Athletes</v>
      </c>
    </row>
    <row r="207" spans="1:15" x14ac:dyDescent="0.25">
      <c r="A207" t="s">
        <v>1049</v>
      </c>
      <c r="B207" t="s">
        <v>1541</v>
      </c>
      <c r="C207" t="s">
        <v>1547</v>
      </c>
      <c r="D207" t="s">
        <v>1753</v>
      </c>
      <c r="E207" t="s">
        <v>1748</v>
      </c>
      <c r="F207" t="s">
        <v>1987</v>
      </c>
      <c r="G207" t="s">
        <v>1611</v>
      </c>
      <c r="H207" t="s">
        <v>1395</v>
      </c>
      <c r="I207" t="str">
        <f>VLOOKUP(H207,Clubnamen!A:B,2,FALSE)</f>
        <v>Sportschool Tim Kool</v>
      </c>
      <c r="J207">
        <f>VLOOKUP($I207,'Participation Count Clubs'!$B:$F,2,FALSE)</f>
        <v>14</v>
      </c>
      <c r="K207">
        <f>VLOOKUP($I207,'Participation Count Clubs'!$B:$F,3,FALSE)</f>
        <v>21</v>
      </c>
      <c r="L207">
        <f>VLOOKUP($I207,'Participation Count Clubs'!$B:$F,4,FALSE)</f>
        <v>35</v>
      </c>
      <c r="M207">
        <f>VLOOKUP($I207,'Participation Count Clubs'!$B:$F,5,FALSE)</f>
        <v>18</v>
      </c>
      <c r="N207" t="str">
        <f t="shared" si="6"/>
        <v>D. &gt; 20 Entries</v>
      </c>
      <c r="O207" t="str">
        <f t="shared" si="7"/>
        <v>C. 11-20 Athletes</v>
      </c>
    </row>
    <row r="208" spans="1:15" x14ac:dyDescent="0.25">
      <c r="A208" t="s">
        <v>1110</v>
      </c>
      <c r="B208" t="s">
        <v>1541</v>
      </c>
      <c r="C208" t="s">
        <v>1548</v>
      </c>
      <c r="D208" t="s">
        <v>1753</v>
      </c>
      <c r="E208" t="s">
        <v>1748</v>
      </c>
      <c r="F208" t="s">
        <v>1988</v>
      </c>
      <c r="G208" t="s">
        <v>1570</v>
      </c>
      <c r="H208" t="s">
        <v>1395</v>
      </c>
      <c r="I208" t="str">
        <f>VLOOKUP(H208,Clubnamen!A:B,2,FALSE)</f>
        <v>Sportschool Tim Kool</v>
      </c>
      <c r="J208">
        <f>VLOOKUP($I208,'Participation Count Clubs'!$B:$F,2,FALSE)</f>
        <v>14</v>
      </c>
      <c r="K208">
        <f>VLOOKUP($I208,'Participation Count Clubs'!$B:$F,3,FALSE)</f>
        <v>21</v>
      </c>
      <c r="L208">
        <f>VLOOKUP($I208,'Participation Count Clubs'!$B:$F,4,FALSE)</f>
        <v>35</v>
      </c>
      <c r="M208">
        <f>VLOOKUP($I208,'Participation Count Clubs'!$B:$F,5,FALSE)</f>
        <v>18</v>
      </c>
      <c r="N208" t="str">
        <f t="shared" si="6"/>
        <v>D. &gt; 20 Entries</v>
      </c>
      <c r="O208" t="str">
        <f t="shared" si="7"/>
        <v>C. 11-20 Athletes</v>
      </c>
    </row>
    <row r="209" spans="1:15" x14ac:dyDescent="0.25">
      <c r="A209" t="s">
        <v>1117</v>
      </c>
      <c r="B209" t="s">
        <v>1541</v>
      </c>
      <c r="C209" t="s">
        <v>1548</v>
      </c>
      <c r="D209" t="s">
        <v>1753</v>
      </c>
      <c r="E209" t="s">
        <v>1748</v>
      </c>
      <c r="F209" t="s">
        <v>1986</v>
      </c>
      <c r="G209" t="s">
        <v>1428</v>
      </c>
      <c r="H209" t="s">
        <v>1395</v>
      </c>
      <c r="I209" t="str">
        <f>VLOOKUP(H209,Clubnamen!A:B,2,FALSE)</f>
        <v>Sportschool Tim Kool</v>
      </c>
      <c r="J209">
        <f>VLOOKUP($I209,'Participation Count Clubs'!$B:$F,2,FALSE)</f>
        <v>14</v>
      </c>
      <c r="K209">
        <f>VLOOKUP($I209,'Participation Count Clubs'!$B:$F,3,FALSE)</f>
        <v>21</v>
      </c>
      <c r="L209">
        <f>VLOOKUP($I209,'Participation Count Clubs'!$B:$F,4,FALSE)</f>
        <v>35</v>
      </c>
      <c r="M209">
        <f>VLOOKUP($I209,'Participation Count Clubs'!$B:$F,5,FALSE)</f>
        <v>18</v>
      </c>
      <c r="N209" t="str">
        <f t="shared" si="6"/>
        <v>D. &gt; 20 Entries</v>
      </c>
      <c r="O209" t="str">
        <f t="shared" si="7"/>
        <v>C. 11-20 Athletes</v>
      </c>
    </row>
    <row r="210" spans="1:15" x14ac:dyDescent="0.25">
      <c r="A210" t="s">
        <v>1138</v>
      </c>
      <c r="B210" t="s">
        <v>1541</v>
      </c>
      <c r="C210" t="s">
        <v>1548</v>
      </c>
      <c r="D210" t="s">
        <v>1754</v>
      </c>
      <c r="E210" t="s">
        <v>1748</v>
      </c>
      <c r="F210" t="s">
        <v>1987</v>
      </c>
      <c r="G210" t="s">
        <v>1658</v>
      </c>
      <c r="H210" t="s">
        <v>1395</v>
      </c>
      <c r="I210" t="str">
        <f>VLOOKUP(H210,Clubnamen!A:B,2,FALSE)</f>
        <v>Sportschool Tim Kool</v>
      </c>
      <c r="J210">
        <f>VLOOKUP($I210,'Participation Count Clubs'!$B:$F,2,FALSE)</f>
        <v>14</v>
      </c>
      <c r="K210">
        <f>VLOOKUP($I210,'Participation Count Clubs'!$B:$F,3,FALSE)</f>
        <v>21</v>
      </c>
      <c r="L210">
        <f>VLOOKUP($I210,'Participation Count Clubs'!$B:$F,4,FALSE)</f>
        <v>35</v>
      </c>
      <c r="M210">
        <f>VLOOKUP($I210,'Participation Count Clubs'!$B:$F,5,FALSE)</f>
        <v>18</v>
      </c>
      <c r="N210" t="str">
        <f t="shared" si="6"/>
        <v>D. &gt; 20 Entries</v>
      </c>
      <c r="O210" t="str">
        <f t="shared" si="7"/>
        <v>C. 11-20 Athletes</v>
      </c>
    </row>
    <row r="211" spans="1:15" x14ac:dyDescent="0.25">
      <c r="A211" t="s">
        <v>1175</v>
      </c>
      <c r="B211" t="s">
        <v>1542</v>
      </c>
      <c r="C211" t="s">
        <v>1546</v>
      </c>
      <c r="D211" t="s">
        <v>1753</v>
      </c>
      <c r="E211" t="s">
        <v>1748</v>
      </c>
      <c r="F211" t="s">
        <v>1988</v>
      </c>
      <c r="G211" t="s">
        <v>1394</v>
      </c>
      <c r="H211" t="s">
        <v>1395</v>
      </c>
      <c r="I211" t="str">
        <f>VLOOKUP(H211,Clubnamen!A:B,2,FALSE)</f>
        <v>Sportschool Tim Kool</v>
      </c>
      <c r="J211">
        <f>VLOOKUP($I211,'Participation Count Clubs'!$B:$F,2,FALSE)</f>
        <v>14</v>
      </c>
      <c r="K211">
        <f>VLOOKUP($I211,'Participation Count Clubs'!$B:$F,3,FALSE)</f>
        <v>21</v>
      </c>
      <c r="L211">
        <f>VLOOKUP($I211,'Participation Count Clubs'!$B:$F,4,FALSE)</f>
        <v>35</v>
      </c>
      <c r="M211">
        <f>VLOOKUP($I211,'Participation Count Clubs'!$B:$F,5,FALSE)</f>
        <v>18</v>
      </c>
      <c r="N211" t="str">
        <f t="shared" si="6"/>
        <v>D. &gt; 20 Entries</v>
      </c>
      <c r="O211" t="str">
        <f t="shared" si="7"/>
        <v>C. 11-20 Athletes</v>
      </c>
    </row>
    <row r="212" spans="1:15" x14ac:dyDescent="0.25">
      <c r="A212" t="s">
        <v>1181</v>
      </c>
      <c r="B212" t="s">
        <v>1542</v>
      </c>
      <c r="C212" t="s">
        <v>1546</v>
      </c>
      <c r="D212" t="s">
        <v>1753</v>
      </c>
      <c r="E212" t="s">
        <v>1749</v>
      </c>
      <c r="F212" t="s">
        <v>1986</v>
      </c>
      <c r="G212" t="s">
        <v>1450</v>
      </c>
      <c r="H212" t="s">
        <v>1395</v>
      </c>
      <c r="I212" t="str">
        <f>VLOOKUP(H212,Clubnamen!A:B,2,FALSE)</f>
        <v>Sportschool Tim Kool</v>
      </c>
      <c r="J212">
        <f>VLOOKUP($I212,'Participation Count Clubs'!$B:$F,2,FALSE)</f>
        <v>14</v>
      </c>
      <c r="K212">
        <f>VLOOKUP($I212,'Participation Count Clubs'!$B:$F,3,FALSE)</f>
        <v>21</v>
      </c>
      <c r="L212">
        <f>VLOOKUP($I212,'Participation Count Clubs'!$B:$F,4,FALSE)</f>
        <v>35</v>
      </c>
      <c r="M212">
        <f>VLOOKUP($I212,'Participation Count Clubs'!$B:$F,5,FALSE)</f>
        <v>18</v>
      </c>
      <c r="N212" t="str">
        <f t="shared" si="6"/>
        <v>D. &gt; 20 Entries</v>
      </c>
      <c r="O212" t="str">
        <f t="shared" si="7"/>
        <v>C. 11-20 Athletes</v>
      </c>
    </row>
    <row r="213" spans="1:15" x14ac:dyDescent="0.25">
      <c r="A213" t="s">
        <v>1210</v>
      </c>
      <c r="B213" t="s">
        <v>1542</v>
      </c>
      <c r="C213" t="s">
        <v>1546</v>
      </c>
      <c r="D213" t="s">
        <v>1754</v>
      </c>
      <c r="E213" t="s">
        <v>1749</v>
      </c>
      <c r="F213" t="s">
        <v>1987</v>
      </c>
      <c r="G213" t="s">
        <v>1693</v>
      </c>
      <c r="H213" t="s">
        <v>1395</v>
      </c>
      <c r="I213" t="str">
        <f>VLOOKUP(H213,Clubnamen!A:B,2,FALSE)</f>
        <v>Sportschool Tim Kool</v>
      </c>
      <c r="J213">
        <f>VLOOKUP($I213,'Participation Count Clubs'!$B:$F,2,FALSE)</f>
        <v>14</v>
      </c>
      <c r="K213">
        <f>VLOOKUP($I213,'Participation Count Clubs'!$B:$F,3,FALSE)</f>
        <v>21</v>
      </c>
      <c r="L213">
        <f>VLOOKUP($I213,'Participation Count Clubs'!$B:$F,4,FALSE)</f>
        <v>35</v>
      </c>
      <c r="M213">
        <f>VLOOKUP($I213,'Participation Count Clubs'!$B:$F,5,FALSE)</f>
        <v>18</v>
      </c>
      <c r="N213" t="str">
        <f t="shared" si="6"/>
        <v>D. &gt; 20 Entries</v>
      </c>
      <c r="O213" t="str">
        <f t="shared" si="7"/>
        <v>C. 11-20 Athletes</v>
      </c>
    </row>
    <row r="214" spans="1:15" x14ac:dyDescent="0.25">
      <c r="A214" t="s">
        <v>1246</v>
      </c>
      <c r="B214" t="s">
        <v>1542</v>
      </c>
      <c r="C214" t="s">
        <v>1547</v>
      </c>
      <c r="D214" t="s">
        <v>1753</v>
      </c>
      <c r="E214" t="s">
        <v>1748</v>
      </c>
      <c r="F214" t="s">
        <v>1988</v>
      </c>
      <c r="G214" t="s">
        <v>1611</v>
      </c>
      <c r="H214" t="s">
        <v>1395</v>
      </c>
      <c r="I214" t="str">
        <f>VLOOKUP(H214,Clubnamen!A:B,2,FALSE)</f>
        <v>Sportschool Tim Kool</v>
      </c>
      <c r="J214">
        <f>VLOOKUP($I214,'Participation Count Clubs'!$B:$F,2,FALSE)</f>
        <v>14</v>
      </c>
      <c r="K214">
        <f>VLOOKUP($I214,'Participation Count Clubs'!$B:$F,3,FALSE)</f>
        <v>21</v>
      </c>
      <c r="L214">
        <f>VLOOKUP($I214,'Participation Count Clubs'!$B:$F,4,FALSE)</f>
        <v>35</v>
      </c>
      <c r="M214">
        <f>VLOOKUP($I214,'Participation Count Clubs'!$B:$F,5,FALSE)</f>
        <v>18</v>
      </c>
      <c r="N214" t="str">
        <f t="shared" si="6"/>
        <v>D. &gt; 20 Entries</v>
      </c>
      <c r="O214" t="str">
        <f t="shared" si="7"/>
        <v>C. 11-20 Athletes</v>
      </c>
    </row>
    <row r="215" spans="1:15" x14ac:dyDescent="0.25">
      <c r="A215" t="s">
        <v>1250</v>
      </c>
      <c r="B215" t="s">
        <v>1542</v>
      </c>
      <c r="C215" t="s">
        <v>1547</v>
      </c>
      <c r="D215" t="s">
        <v>1753</v>
      </c>
      <c r="E215" t="s">
        <v>1748</v>
      </c>
      <c r="F215" t="s">
        <v>1987</v>
      </c>
      <c r="G215" t="s">
        <v>1706</v>
      </c>
      <c r="H215" t="s">
        <v>1395</v>
      </c>
      <c r="I215" t="str">
        <f>VLOOKUP(H215,Clubnamen!A:B,2,FALSE)</f>
        <v>Sportschool Tim Kool</v>
      </c>
      <c r="J215">
        <f>VLOOKUP($I215,'Participation Count Clubs'!$B:$F,2,FALSE)</f>
        <v>14</v>
      </c>
      <c r="K215">
        <f>VLOOKUP($I215,'Participation Count Clubs'!$B:$F,3,FALSE)</f>
        <v>21</v>
      </c>
      <c r="L215">
        <f>VLOOKUP($I215,'Participation Count Clubs'!$B:$F,4,FALSE)</f>
        <v>35</v>
      </c>
      <c r="M215">
        <f>VLOOKUP($I215,'Participation Count Clubs'!$B:$F,5,FALSE)</f>
        <v>18</v>
      </c>
      <c r="N215" t="str">
        <f t="shared" si="6"/>
        <v>D. &gt; 20 Entries</v>
      </c>
      <c r="O215" t="str">
        <f t="shared" si="7"/>
        <v>C. 11-20 Athletes</v>
      </c>
    </row>
    <row r="216" spans="1:15" x14ac:dyDescent="0.25">
      <c r="A216" t="s">
        <v>1327</v>
      </c>
      <c r="B216" t="s">
        <v>1542</v>
      </c>
      <c r="C216" t="s">
        <v>1548</v>
      </c>
      <c r="D216" t="s">
        <v>1753</v>
      </c>
      <c r="E216" t="s">
        <v>1756</v>
      </c>
      <c r="F216" t="s">
        <v>1988</v>
      </c>
      <c r="G216" t="s">
        <v>1640</v>
      </c>
      <c r="H216" t="s">
        <v>1395</v>
      </c>
      <c r="I216" t="str">
        <f>VLOOKUP(H216,Clubnamen!A:B,2,FALSE)</f>
        <v>Sportschool Tim Kool</v>
      </c>
      <c r="J216">
        <f>VLOOKUP($I216,'Participation Count Clubs'!$B:$F,2,FALSE)</f>
        <v>14</v>
      </c>
      <c r="K216">
        <f>VLOOKUP($I216,'Participation Count Clubs'!$B:$F,3,FALSE)</f>
        <v>21</v>
      </c>
      <c r="L216">
        <f>VLOOKUP($I216,'Participation Count Clubs'!$B:$F,4,FALSE)</f>
        <v>35</v>
      </c>
      <c r="M216">
        <f>VLOOKUP($I216,'Participation Count Clubs'!$B:$F,5,FALSE)</f>
        <v>18</v>
      </c>
      <c r="N216" t="str">
        <f t="shared" si="6"/>
        <v>D. &gt; 20 Entries</v>
      </c>
      <c r="O216" t="str">
        <f t="shared" si="7"/>
        <v>C. 11-20 Athletes</v>
      </c>
    </row>
    <row r="217" spans="1:15" x14ac:dyDescent="0.25">
      <c r="A217" t="s">
        <v>1368</v>
      </c>
      <c r="B217" t="s">
        <v>1543</v>
      </c>
      <c r="C217" t="s">
        <v>1548</v>
      </c>
      <c r="D217" t="s">
        <v>1754</v>
      </c>
      <c r="E217" t="s">
        <v>1748</v>
      </c>
      <c r="F217" t="s">
        <v>1988</v>
      </c>
      <c r="G217" t="s">
        <v>1658</v>
      </c>
      <c r="H217" t="s">
        <v>1395</v>
      </c>
      <c r="I217" t="str">
        <f>VLOOKUP(H217,Clubnamen!A:B,2,FALSE)</f>
        <v>Sportschool Tim Kool</v>
      </c>
      <c r="J217">
        <f>VLOOKUP($I217,'Participation Count Clubs'!$B:$F,2,FALSE)</f>
        <v>14</v>
      </c>
      <c r="K217">
        <f>VLOOKUP($I217,'Participation Count Clubs'!$B:$F,3,FALSE)</f>
        <v>21</v>
      </c>
      <c r="L217">
        <f>VLOOKUP($I217,'Participation Count Clubs'!$B:$F,4,FALSE)</f>
        <v>35</v>
      </c>
      <c r="M217">
        <f>VLOOKUP($I217,'Participation Count Clubs'!$B:$F,5,FALSE)</f>
        <v>18</v>
      </c>
      <c r="N217" t="str">
        <f t="shared" si="6"/>
        <v>D. &gt; 20 Entries</v>
      </c>
      <c r="O217" t="str">
        <f t="shared" si="7"/>
        <v>C. 11-20 Athletes</v>
      </c>
    </row>
    <row r="218" spans="1:15" x14ac:dyDescent="0.25">
      <c r="A218" t="s">
        <v>1128</v>
      </c>
      <c r="B218" t="s">
        <v>1541</v>
      </c>
      <c r="C218" t="s">
        <v>1548</v>
      </c>
      <c r="D218" t="s">
        <v>1755</v>
      </c>
      <c r="E218" t="s">
        <v>1748</v>
      </c>
      <c r="F218" t="s">
        <v>1988</v>
      </c>
      <c r="G218" t="s">
        <v>1572</v>
      </c>
      <c r="H218" t="s">
        <v>1529</v>
      </c>
      <c r="I218" t="str">
        <f>VLOOKUP(H218,Clubnamen!A:B,2,FALSE)</f>
        <v>Sportschule Monheim</v>
      </c>
      <c r="J218">
        <f>VLOOKUP($I218,'Participation Count Clubs'!$B:$F,2,FALSE)</f>
        <v>8</v>
      </c>
      <c r="K218">
        <f>VLOOKUP($I218,'Participation Count Clubs'!$B:$F,3,FALSE)</f>
        <v>8</v>
      </c>
      <c r="L218">
        <f>VLOOKUP($I218,'Participation Count Clubs'!$B:$F,4,FALSE)</f>
        <v>16</v>
      </c>
      <c r="M218">
        <f>VLOOKUP($I218,'Participation Count Clubs'!$B:$F,5,FALSE)</f>
        <v>7</v>
      </c>
      <c r="N218" t="str">
        <f t="shared" si="6"/>
        <v>C. 11-20 Entries</v>
      </c>
      <c r="O218" t="str">
        <f t="shared" si="7"/>
        <v>B. 6-10 Athletes</v>
      </c>
    </row>
    <row r="219" spans="1:15" x14ac:dyDescent="0.25">
      <c r="A219" t="s">
        <v>1156</v>
      </c>
      <c r="B219" t="s">
        <v>1541</v>
      </c>
      <c r="C219" t="s">
        <v>1548</v>
      </c>
      <c r="D219" t="s">
        <v>1755</v>
      </c>
      <c r="E219" t="s">
        <v>1749</v>
      </c>
      <c r="F219" t="s">
        <v>1987</v>
      </c>
      <c r="G219" t="s">
        <v>1528</v>
      </c>
      <c r="H219" t="s">
        <v>1529</v>
      </c>
      <c r="I219" t="str">
        <f>VLOOKUP(H219,Clubnamen!A:B,2,FALSE)</f>
        <v>Sportschule Monheim</v>
      </c>
      <c r="J219">
        <f>VLOOKUP($I219,'Participation Count Clubs'!$B:$F,2,FALSE)</f>
        <v>8</v>
      </c>
      <c r="K219">
        <f>VLOOKUP($I219,'Participation Count Clubs'!$B:$F,3,FALSE)</f>
        <v>8</v>
      </c>
      <c r="L219">
        <f>VLOOKUP($I219,'Participation Count Clubs'!$B:$F,4,FALSE)</f>
        <v>16</v>
      </c>
      <c r="M219">
        <f>VLOOKUP($I219,'Participation Count Clubs'!$B:$F,5,FALSE)</f>
        <v>7</v>
      </c>
      <c r="N219" t="str">
        <f t="shared" si="6"/>
        <v>C. 11-20 Entries</v>
      </c>
      <c r="O219" t="str">
        <f t="shared" si="7"/>
        <v>B. 6-10 Athletes</v>
      </c>
    </row>
    <row r="220" spans="1:15" x14ac:dyDescent="0.25">
      <c r="A220" t="s">
        <v>1325</v>
      </c>
      <c r="B220" t="s">
        <v>1542</v>
      </c>
      <c r="C220" t="s">
        <v>1548</v>
      </c>
      <c r="D220" t="s">
        <v>1753</v>
      </c>
      <c r="E220" t="s">
        <v>1748</v>
      </c>
      <c r="F220" t="s">
        <v>1988</v>
      </c>
      <c r="G220" t="s">
        <v>1572</v>
      </c>
      <c r="H220" t="s">
        <v>1529</v>
      </c>
      <c r="I220" t="str">
        <f>VLOOKUP(H220,Clubnamen!A:B,2,FALSE)</f>
        <v>Sportschule Monheim</v>
      </c>
      <c r="J220">
        <f>VLOOKUP($I220,'Participation Count Clubs'!$B:$F,2,FALSE)</f>
        <v>8</v>
      </c>
      <c r="K220">
        <f>VLOOKUP($I220,'Participation Count Clubs'!$B:$F,3,FALSE)</f>
        <v>8</v>
      </c>
      <c r="L220">
        <f>VLOOKUP($I220,'Participation Count Clubs'!$B:$F,4,FALSE)</f>
        <v>16</v>
      </c>
      <c r="M220">
        <f>VLOOKUP($I220,'Participation Count Clubs'!$B:$F,5,FALSE)</f>
        <v>7</v>
      </c>
      <c r="N220" t="str">
        <f t="shared" si="6"/>
        <v>C. 11-20 Entries</v>
      </c>
      <c r="O220" t="str">
        <f t="shared" si="7"/>
        <v>B. 6-10 Athletes</v>
      </c>
    </row>
    <row r="221" spans="1:15" x14ac:dyDescent="0.25">
      <c r="A221" t="s">
        <v>1345</v>
      </c>
      <c r="B221" t="s">
        <v>1542</v>
      </c>
      <c r="C221" t="s">
        <v>1548</v>
      </c>
      <c r="D221" t="s">
        <v>1754</v>
      </c>
      <c r="E221" t="s">
        <v>1748</v>
      </c>
      <c r="F221" t="s">
        <v>1987</v>
      </c>
      <c r="G221" t="s">
        <v>1733</v>
      </c>
      <c r="H221" t="s">
        <v>1529</v>
      </c>
      <c r="I221" t="str">
        <f>VLOOKUP(H221,Clubnamen!A:B,2,FALSE)</f>
        <v>Sportschule Monheim</v>
      </c>
      <c r="J221">
        <f>VLOOKUP($I221,'Participation Count Clubs'!$B:$F,2,FALSE)</f>
        <v>8</v>
      </c>
      <c r="K221">
        <f>VLOOKUP($I221,'Participation Count Clubs'!$B:$F,3,FALSE)</f>
        <v>8</v>
      </c>
      <c r="L221">
        <f>VLOOKUP($I221,'Participation Count Clubs'!$B:$F,4,FALSE)</f>
        <v>16</v>
      </c>
      <c r="M221">
        <f>VLOOKUP($I221,'Participation Count Clubs'!$B:$F,5,FALSE)</f>
        <v>7</v>
      </c>
      <c r="N221" t="str">
        <f t="shared" si="6"/>
        <v>C. 11-20 Entries</v>
      </c>
      <c r="O221" t="str">
        <f t="shared" si="7"/>
        <v>B. 6-10 Athletes</v>
      </c>
    </row>
    <row r="222" spans="1:15" x14ac:dyDescent="0.25">
      <c r="A222" t="s">
        <v>1356</v>
      </c>
      <c r="B222" t="s">
        <v>1542</v>
      </c>
      <c r="C222" t="s">
        <v>1548</v>
      </c>
      <c r="D222" t="s">
        <v>1754</v>
      </c>
      <c r="E222" t="s">
        <v>1749</v>
      </c>
      <c r="F222" t="s">
        <v>1986</v>
      </c>
      <c r="G222" t="s">
        <v>1528</v>
      </c>
      <c r="H222" t="s">
        <v>1529</v>
      </c>
      <c r="I222" t="str">
        <f>VLOOKUP(H222,Clubnamen!A:B,2,FALSE)</f>
        <v>Sportschule Monheim</v>
      </c>
      <c r="J222">
        <f>VLOOKUP($I222,'Participation Count Clubs'!$B:$F,2,FALSE)</f>
        <v>8</v>
      </c>
      <c r="K222">
        <f>VLOOKUP($I222,'Participation Count Clubs'!$B:$F,3,FALSE)</f>
        <v>8</v>
      </c>
      <c r="L222">
        <f>VLOOKUP($I222,'Participation Count Clubs'!$B:$F,4,FALSE)</f>
        <v>16</v>
      </c>
      <c r="M222">
        <f>VLOOKUP($I222,'Participation Count Clubs'!$B:$F,5,FALSE)</f>
        <v>7</v>
      </c>
      <c r="N222" t="str">
        <f t="shared" si="6"/>
        <v>C. 11-20 Entries</v>
      </c>
      <c r="O222" t="str">
        <f t="shared" si="7"/>
        <v>B. 6-10 Athletes</v>
      </c>
    </row>
    <row r="223" spans="1:15" x14ac:dyDescent="0.25">
      <c r="A223" t="s">
        <v>1366</v>
      </c>
      <c r="B223" t="s">
        <v>1543</v>
      </c>
      <c r="C223" t="s">
        <v>1548</v>
      </c>
      <c r="D223" t="s">
        <v>1753</v>
      </c>
      <c r="E223" t="s">
        <v>1748</v>
      </c>
      <c r="F223" t="s">
        <v>1986</v>
      </c>
      <c r="G223" t="s">
        <v>1534</v>
      </c>
      <c r="H223" t="s">
        <v>1529</v>
      </c>
      <c r="I223" t="str">
        <f>VLOOKUP(H223,Clubnamen!A:B,2,FALSE)</f>
        <v>Sportschule Monheim</v>
      </c>
      <c r="J223">
        <f>VLOOKUP($I223,'Participation Count Clubs'!$B:$F,2,FALSE)</f>
        <v>8</v>
      </c>
      <c r="K223">
        <f>VLOOKUP($I223,'Participation Count Clubs'!$B:$F,3,FALSE)</f>
        <v>8</v>
      </c>
      <c r="L223">
        <f>VLOOKUP($I223,'Participation Count Clubs'!$B:$F,4,FALSE)</f>
        <v>16</v>
      </c>
      <c r="M223">
        <f>VLOOKUP($I223,'Participation Count Clubs'!$B:$F,5,FALSE)</f>
        <v>7</v>
      </c>
      <c r="N223" t="str">
        <f t="shared" si="6"/>
        <v>C. 11-20 Entries</v>
      </c>
      <c r="O223" t="str">
        <f t="shared" si="7"/>
        <v>B. 6-10 Athletes</v>
      </c>
    </row>
    <row r="224" spans="1:15" x14ac:dyDescent="0.25">
      <c r="A224" t="s">
        <v>1373</v>
      </c>
      <c r="B224" t="s">
        <v>1544</v>
      </c>
      <c r="C224" t="s">
        <v>1548</v>
      </c>
      <c r="D224" t="s">
        <v>1753</v>
      </c>
      <c r="E224" t="s">
        <v>1748</v>
      </c>
      <c r="F224" t="s">
        <v>1988</v>
      </c>
      <c r="G224" t="s">
        <v>1572</v>
      </c>
      <c r="H224" t="s">
        <v>1529</v>
      </c>
      <c r="I224" t="str">
        <f>VLOOKUP(H224,Clubnamen!A:B,2,FALSE)</f>
        <v>Sportschule Monheim</v>
      </c>
      <c r="J224">
        <f>VLOOKUP($I224,'Participation Count Clubs'!$B:$F,2,FALSE)</f>
        <v>8</v>
      </c>
      <c r="K224">
        <f>VLOOKUP($I224,'Participation Count Clubs'!$B:$F,3,FALSE)</f>
        <v>8</v>
      </c>
      <c r="L224">
        <f>VLOOKUP($I224,'Participation Count Clubs'!$B:$F,4,FALSE)</f>
        <v>16</v>
      </c>
      <c r="M224">
        <f>VLOOKUP($I224,'Participation Count Clubs'!$B:$F,5,FALSE)</f>
        <v>7</v>
      </c>
      <c r="N224" t="str">
        <f t="shared" si="6"/>
        <v>C. 11-20 Entries</v>
      </c>
      <c r="O224" t="str">
        <f t="shared" si="7"/>
        <v>B. 6-10 Athletes</v>
      </c>
    </row>
    <row r="225" spans="1:15" x14ac:dyDescent="0.25">
      <c r="A225" t="s">
        <v>1004</v>
      </c>
      <c r="B225" t="s">
        <v>1541</v>
      </c>
      <c r="C225" t="s">
        <v>1546</v>
      </c>
      <c r="D225" t="s">
        <v>1753</v>
      </c>
      <c r="E225" t="s">
        <v>1749</v>
      </c>
      <c r="F225" t="s">
        <v>1986</v>
      </c>
      <c r="G225" t="s">
        <v>1400</v>
      </c>
      <c r="H225" t="s">
        <v>1401</v>
      </c>
      <c r="I225" t="str">
        <f>VLOOKUP(H225,Clubnamen!A:B,2,FALSE)</f>
        <v>sportschuledamato</v>
      </c>
      <c r="J225">
        <f>VLOOKUP($I225,'Participation Count Clubs'!$B:$F,2,FALSE)</f>
        <v>27</v>
      </c>
      <c r="K225">
        <f>VLOOKUP($I225,'Participation Count Clubs'!$B:$F,3,FALSE)</f>
        <v>14</v>
      </c>
      <c r="L225">
        <f>VLOOKUP($I225,'Participation Count Clubs'!$B:$F,4,FALSE)</f>
        <v>41</v>
      </c>
      <c r="M225">
        <f>VLOOKUP($I225,'Participation Count Clubs'!$B:$F,5,FALSE)</f>
        <v>18</v>
      </c>
      <c r="N225" t="str">
        <f t="shared" si="6"/>
        <v>D. &gt; 20 Entries</v>
      </c>
      <c r="O225" t="str">
        <f t="shared" si="7"/>
        <v>C. 11-20 Athletes</v>
      </c>
    </row>
    <row r="226" spans="1:15" x14ac:dyDescent="0.25">
      <c r="A226" t="s">
        <v>1004</v>
      </c>
      <c r="B226" t="s">
        <v>1541</v>
      </c>
      <c r="C226" t="s">
        <v>1546</v>
      </c>
      <c r="D226" t="s">
        <v>1753</v>
      </c>
      <c r="E226" t="s">
        <v>1749</v>
      </c>
      <c r="F226" t="s">
        <v>1987</v>
      </c>
      <c r="G226" t="s">
        <v>1588</v>
      </c>
      <c r="H226" t="s">
        <v>1401</v>
      </c>
      <c r="I226" t="str">
        <f>VLOOKUP(H226,Clubnamen!A:B,2,FALSE)</f>
        <v>sportschuledamato</v>
      </c>
      <c r="J226">
        <f>VLOOKUP($I226,'Participation Count Clubs'!$B:$F,2,FALSE)</f>
        <v>27</v>
      </c>
      <c r="K226">
        <f>VLOOKUP($I226,'Participation Count Clubs'!$B:$F,3,FALSE)</f>
        <v>14</v>
      </c>
      <c r="L226">
        <f>VLOOKUP($I226,'Participation Count Clubs'!$B:$F,4,FALSE)</f>
        <v>41</v>
      </c>
      <c r="M226">
        <f>VLOOKUP($I226,'Participation Count Clubs'!$B:$F,5,FALSE)</f>
        <v>18</v>
      </c>
      <c r="N226" t="str">
        <f t="shared" si="6"/>
        <v>D. &gt; 20 Entries</v>
      </c>
      <c r="O226" t="str">
        <f t="shared" si="7"/>
        <v>C. 11-20 Athletes</v>
      </c>
    </row>
    <row r="227" spans="1:15" x14ac:dyDescent="0.25">
      <c r="A227" t="s">
        <v>1038</v>
      </c>
      <c r="B227" t="s">
        <v>1541</v>
      </c>
      <c r="C227" t="s">
        <v>1546</v>
      </c>
      <c r="D227" t="s">
        <v>1754</v>
      </c>
      <c r="E227" t="s">
        <v>1749</v>
      </c>
      <c r="F227" t="s">
        <v>1987</v>
      </c>
      <c r="G227" t="s">
        <v>1609</v>
      </c>
      <c r="H227" t="s">
        <v>1401</v>
      </c>
      <c r="I227" t="str">
        <f>VLOOKUP(H227,Clubnamen!A:B,2,FALSE)</f>
        <v>sportschuledamato</v>
      </c>
      <c r="J227">
        <f>VLOOKUP($I227,'Participation Count Clubs'!$B:$F,2,FALSE)</f>
        <v>27</v>
      </c>
      <c r="K227">
        <f>VLOOKUP($I227,'Participation Count Clubs'!$B:$F,3,FALSE)</f>
        <v>14</v>
      </c>
      <c r="L227">
        <f>VLOOKUP($I227,'Participation Count Clubs'!$B:$F,4,FALSE)</f>
        <v>41</v>
      </c>
      <c r="M227">
        <f>VLOOKUP($I227,'Participation Count Clubs'!$B:$F,5,FALSE)</f>
        <v>18</v>
      </c>
      <c r="N227" t="str">
        <f t="shared" si="6"/>
        <v>D. &gt; 20 Entries</v>
      </c>
      <c r="O227" t="str">
        <f t="shared" si="7"/>
        <v>C. 11-20 Athletes</v>
      </c>
    </row>
    <row r="228" spans="1:15" x14ac:dyDescent="0.25">
      <c r="A228" t="s">
        <v>1166</v>
      </c>
      <c r="B228" t="s">
        <v>1541</v>
      </c>
      <c r="C228" t="s">
        <v>1548</v>
      </c>
      <c r="D228" t="s">
        <v>1755</v>
      </c>
      <c r="E228" t="s">
        <v>1749</v>
      </c>
      <c r="F228" t="s">
        <v>1987</v>
      </c>
      <c r="G228" t="s">
        <v>1653</v>
      </c>
      <c r="H228" t="s">
        <v>1401</v>
      </c>
      <c r="I228" t="str">
        <f>VLOOKUP(H228,Clubnamen!A:B,2,FALSE)</f>
        <v>sportschuledamato</v>
      </c>
      <c r="J228">
        <f>VLOOKUP($I228,'Participation Count Clubs'!$B:$F,2,FALSE)</f>
        <v>27</v>
      </c>
      <c r="K228">
        <f>VLOOKUP($I228,'Participation Count Clubs'!$B:$F,3,FALSE)</f>
        <v>14</v>
      </c>
      <c r="L228">
        <f>VLOOKUP($I228,'Participation Count Clubs'!$B:$F,4,FALSE)</f>
        <v>41</v>
      </c>
      <c r="M228">
        <f>VLOOKUP($I228,'Participation Count Clubs'!$B:$F,5,FALSE)</f>
        <v>18</v>
      </c>
      <c r="N228" t="str">
        <f t="shared" si="6"/>
        <v>D. &gt; 20 Entries</v>
      </c>
      <c r="O228" t="str">
        <f t="shared" si="7"/>
        <v>C. 11-20 Athletes</v>
      </c>
    </row>
    <row r="229" spans="1:15" x14ac:dyDescent="0.25">
      <c r="A229" t="s">
        <v>1178</v>
      </c>
      <c r="B229" t="s">
        <v>1542</v>
      </c>
      <c r="C229" t="s">
        <v>1546</v>
      </c>
      <c r="D229" t="s">
        <v>1753</v>
      </c>
      <c r="E229" t="s">
        <v>1749</v>
      </c>
      <c r="F229" t="s">
        <v>1988</v>
      </c>
      <c r="G229" t="s">
        <v>1580</v>
      </c>
      <c r="H229" t="s">
        <v>1401</v>
      </c>
      <c r="I229" t="str">
        <f>VLOOKUP(H229,Clubnamen!A:B,2,FALSE)</f>
        <v>sportschuledamato</v>
      </c>
      <c r="J229">
        <f>VLOOKUP($I229,'Participation Count Clubs'!$B:$F,2,FALSE)</f>
        <v>27</v>
      </c>
      <c r="K229">
        <f>VLOOKUP($I229,'Participation Count Clubs'!$B:$F,3,FALSE)</f>
        <v>14</v>
      </c>
      <c r="L229">
        <f>VLOOKUP($I229,'Participation Count Clubs'!$B:$F,4,FALSE)</f>
        <v>41</v>
      </c>
      <c r="M229">
        <f>VLOOKUP($I229,'Participation Count Clubs'!$B:$F,5,FALSE)</f>
        <v>18</v>
      </c>
      <c r="N229" t="str">
        <f t="shared" si="6"/>
        <v>D. &gt; 20 Entries</v>
      </c>
      <c r="O229" t="str">
        <f t="shared" si="7"/>
        <v>C. 11-20 Athletes</v>
      </c>
    </row>
    <row r="230" spans="1:15" x14ac:dyDescent="0.25">
      <c r="A230" t="s">
        <v>1193</v>
      </c>
      <c r="B230" t="s">
        <v>1542</v>
      </c>
      <c r="C230" t="s">
        <v>1546</v>
      </c>
      <c r="D230" t="s">
        <v>1753</v>
      </c>
      <c r="E230" t="s">
        <v>1749</v>
      </c>
      <c r="F230" t="s">
        <v>1986</v>
      </c>
      <c r="G230" t="s">
        <v>1400</v>
      </c>
      <c r="H230" t="s">
        <v>1401</v>
      </c>
      <c r="I230" t="str">
        <f>VLOOKUP(H230,Clubnamen!A:B,2,FALSE)</f>
        <v>sportschuledamato</v>
      </c>
      <c r="J230">
        <f>VLOOKUP($I230,'Participation Count Clubs'!$B:$F,2,FALSE)</f>
        <v>27</v>
      </c>
      <c r="K230">
        <f>VLOOKUP($I230,'Participation Count Clubs'!$B:$F,3,FALSE)</f>
        <v>14</v>
      </c>
      <c r="L230">
        <f>VLOOKUP($I230,'Participation Count Clubs'!$B:$F,4,FALSE)</f>
        <v>41</v>
      </c>
      <c r="M230">
        <f>VLOOKUP($I230,'Participation Count Clubs'!$B:$F,5,FALSE)</f>
        <v>18</v>
      </c>
      <c r="N230" t="str">
        <f t="shared" si="6"/>
        <v>D. &gt; 20 Entries</v>
      </c>
      <c r="O230" t="str">
        <f t="shared" si="7"/>
        <v>C. 11-20 Athletes</v>
      </c>
    </row>
    <row r="231" spans="1:15" x14ac:dyDescent="0.25">
      <c r="A231" t="s">
        <v>1195</v>
      </c>
      <c r="B231" t="s">
        <v>1542</v>
      </c>
      <c r="C231" t="s">
        <v>1546</v>
      </c>
      <c r="D231" t="s">
        <v>1753</v>
      </c>
      <c r="E231" t="s">
        <v>1749</v>
      </c>
      <c r="F231" t="s">
        <v>1986</v>
      </c>
      <c r="G231" t="s">
        <v>1461</v>
      </c>
      <c r="H231" t="s">
        <v>1401</v>
      </c>
      <c r="I231" t="str">
        <f>VLOOKUP(H231,Clubnamen!A:B,2,FALSE)</f>
        <v>sportschuledamato</v>
      </c>
      <c r="J231">
        <f>VLOOKUP($I231,'Participation Count Clubs'!$B:$F,2,FALSE)</f>
        <v>27</v>
      </c>
      <c r="K231">
        <f>VLOOKUP($I231,'Participation Count Clubs'!$B:$F,3,FALSE)</f>
        <v>14</v>
      </c>
      <c r="L231">
        <f>VLOOKUP($I231,'Participation Count Clubs'!$B:$F,4,FALSE)</f>
        <v>41</v>
      </c>
      <c r="M231">
        <f>VLOOKUP($I231,'Participation Count Clubs'!$B:$F,5,FALSE)</f>
        <v>18</v>
      </c>
      <c r="N231" t="str">
        <f t="shared" si="6"/>
        <v>D. &gt; 20 Entries</v>
      </c>
      <c r="O231" t="str">
        <f t="shared" si="7"/>
        <v>C. 11-20 Athletes</v>
      </c>
    </row>
    <row r="232" spans="1:15" x14ac:dyDescent="0.25">
      <c r="A232" t="s">
        <v>1195</v>
      </c>
      <c r="B232" t="s">
        <v>1542</v>
      </c>
      <c r="C232" t="s">
        <v>1546</v>
      </c>
      <c r="D232" t="s">
        <v>1753</v>
      </c>
      <c r="E232" t="s">
        <v>1749</v>
      </c>
      <c r="F232" t="s">
        <v>1988</v>
      </c>
      <c r="G232" t="s">
        <v>1588</v>
      </c>
      <c r="H232" t="s">
        <v>1401</v>
      </c>
      <c r="I232" t="str">
        <f>VLOOKUP(H232,Clubnamen!A:B,2,FALSE)</f>
        <v>sportschuledamato</v>
      </c>
      <c r="J232">
        <f>VLOOKUP($I232,'Participation Count Clubs'!$B:$F,2,FALSE)</f>
        <v>27</v>
      </c>
      <c r="K232">
        <f>VLOOKUP($I232,'Participation Count Clubs'!$B:$F,3,FALSE)</f>
        <v>14</v>
      </c>
      <c r="L232">
        <f>VLOOKUP($I232,'Participation Count Clubs'!$B:$F,4,FALSE)</f>
        <v>41</v>
      </c>
      <c r="M232">
        <f>VLOOKUP($I232,'Participation Count Clubs'!$B:$F,5,FALSE)</f>
        <v>18</v>
      </c>
      <c r="N232" t="str">
        <f t="shared" si="6"/>
        <v>D. &gt; 20 Entries</v>
      </c>
      <c r="O232" t="str">
        <f t="shared" si="7"/>
        <v>C. 11-20 Athletes</v>
      </c>
    </row>
    <row r="233" spans="1:15" x14ac:dyDescent="0.25">
      <c r="A233" t="s">
        <v>1221</v>
      </c>
      <c r="B233" t="s">
        <v>1542</v>
      </c>
      <c r="C233" t="s">
        <v>1546</v>
      </c>
      <c r="D233" t="s">
        <v>1755</v>
      </c>
      <c r="E233" t="s">
        <v>1749</v>
      </c>
      <c r="F233" t="s">
        <v>1987</v>
      </c>
      <c r="G233" t="s">
        <v>1697</v>
      </c>
      <c r="H233" t="s">
        <v>1401</v>
      </c>
      <c r="I233" t="str">
        <f>VLOOKUP(H233,Clubnamen!A:B,2,FALSE)</f>
        <v>sportschuledamato</v>
      </c>
      <c r="J233">
        <f>VLOOKUP($I233,'Participation Count Clubs'!$B:$F,2,FALSE)</f>
        <v>27</v>
      </c>
      <c r="K233">
        <f>VLOOKUP($I233,'Participation Count Clubs'!$B:$F,3,FALSE)</f>
        <v>14</v>
      </c>
      <c r="L233">
        <f>VLOOKUP($I233,'Participation Count Clubs'!$B:$F,4,FALSE)</f>
        <v>41</v>
      </c>
      <c r="M233">
        <f>VLOOKUP($I233,'Participation Count Clubs'!$B:$F,5,FALSE)</f>
        <v>18</v>
      </c>
      <c r="N233" t="str">
        <f t="shared" si="6"/>
        <v>D. &gt; 20 Entries</v>
      </c>
      <c r="O233" t="str">
        <f t="shared" si="7"/>
        <v>C. 11-20 Athletes</v>
      </c>
    </row>
    <row r="234" spans="1:15" x14ac:dyDescent="0.25">
      <c r="A234" t="s">
        <v>1240</v>
      </c>
      <c r="B234" t="s">
        <v>1542</v>
      </c>
      <c r="C234" t="s">
        <v>1546</v>
      </c>
      <c r="D234" t="s">
        <v>1754</v>
      </c>
      <c r="E234" t="s">
        <v>1749</v>
      </c>
      <c r="F234" t="s">
        <v>1988</v>
      </c>
      <c r="G234" t="s">
        <v>1609</v>
      </c>
      <c r="H234" t="s">
        <v>1401</v>
      </c>
      <c r="I234" t="str">
        <f>VLOOKUP(H234,Clubnamen!A:B,2,FALSE)</f>
        <v>sportschuledamato</v>
      </c>
      <c r="J234">
        <f>VLOOKUP($I234,'Participation Count Clubs'!$B:$F,2,FALSE)</f>
        <v>27</v>
      </c>
      <c r="K234">
        <f>VLOOKUP($I234,'Participation Count Clubs'!$B:$F,3,FALSE)</f>
        <v>14</v>
      </c>
      <c r="L234">
        <f>VLOOKUP($I234,'Participation Count Clubs'!$B:$F,4,FALSE)</f>
        <v>41</v>
      </c>
      <c r="M234">
        <f>VLOOKUP($I234,'Participation Count Clubs'!$B:$F,5,FALSE)</f>
        <v>18</v>
      </c>
      <c r="N234" t="str">
        <f t="shared" si="6"/>
        <v>D. &gt; 20 Entries</v>
      </c>
      <c r="O234" t="str">
        <f t="shared" si="7"/>
        <v>C. 11-20 Athletes</v>
      </c>
    </row>
    <row r="235" spans="1:15" x14ac:dyDescent="0.25">
      <c r="A235" t="s">
        <v>1242</v>
      </c>
      <c r="B235" t="s">
        <v>1542</v>
      </c>
      <c r="C235" t="s">
        <v>1547</v>
      </c>
      <c r="D235" t="s">
        <v>1753</v>
      </c>
      <c r="E235" t="s">
        <v>1748</v>
      </c>
      <c r="F235" t="s">
        <v>1986</v>
      </c>
      <c r="G235" t="s">
        <v>1482</v>
      </c>
      <c r="H235" t="s">
        <v>1401</v>
      </c>
      <c r="I235" t="str">
        <f>VLOOKUP(H235,Clubnamen!A:B,2,FALSE)</f>
        <v>sportschuledamato</v>
      </c>
      <c r="J235">
        <f>VLOOKUP($I235,'Participation Count Clubs'!$B:$F,2,FALSE)</f>
        <v>27</v>
      </c>
      <c r="K235">
        <f>VLOOKUP($I235,'Participation Count Clubs'!$B:$F,3,FALSE)</f>
        <v>14</v>
      </c>
      <c r="L235">
        <f>VLOOKUP($I235,'Participation Count Clubs'!$B:$F,4,FALSE)</f>
        <v>41</v>
      </c>
      <c r="M235">
        <f>VLOOKUP($I235,'Participation Count Clubs'!$B:$F,5,FALSE)</f>
        <v>18</v>
      </c>
      <c r="N235" t="str">
        <f t="shared" si="6"/>
        <v>D. &gt; 20 Entries</v>
      </c>
      <c r="O235" t="str">
        <f t="shared" si="7"/>
        <v>C. 11-20 Athletes</v>
      </c>
    </row>
    <row r="236" spans="1:15" x14ac:dyDescent="0.25">
      <c r="A236" t="s">
        <v>1264</v>
      </c>
      <c r="B236" t="s">
        <v>1542</v>
      </c>
      <c r="C236" t="s">
        <v>1547</v>
      </c>
      <c r="D236" t="s">
        <v>1753</v>
      </c>
      <c r="E236" t="s">
        <v>1749</v>
      </c>
      <c r="F236" t="s">
        <v>1987</v>
      </c>
      <c r="G236" t="s">
        <v>1712</v>
      </c>
      <c r="H236" t="s">
        <v>1401</v>
      </c>
      <c r="I236" t="str">
        <f>VLOOKUP(H236,Clubnamen!A:B,2,FALSE)</f>
        <v>sportschuledamato</v>
      </c>
      <c r="J236">
        <f>VLOOKUP($I236,'Participation Count Clubs'!$B:$F,2,FALSE)</f>
        <v>27</v>
      </c>
      <c r="K236">
        <f>VLOOKUP($I236,'Participation Count Clubs'!$B:$F,3,FALSE)</f>
        <v>14</v>
      </c>
      <c r="L236">
        <f>VLOOKUP($I236,'Participation Count Clubs'!$B:$F,4,FALSE)</f>
        <v>41</v>
      </c>
      <c r="M236">
        <f>VLOOKUP($I236,'Participation Count Clubs'!$B:$F,5,FALSE)</f>
        <v>18</v>
      </c>
      <c r="N236" t="str">
        <f t="shared" si="6"/>
        <v>D. &gt; 20 Entries</v>
      </c>
      <c r="O236" t="str">
        <f t="shared" si="7"/>
        <v>C. 11-20 Athletes</v>
      </c>
    </row>
    <row r="237" spans="1:15" x14ac:dyDescent="0.25">
      <c r="A237" t="s">
        <v>1353</v>
      </c>
      <c r="B237" t="s">
        <v>1542</v>
      </c>
      <c r="C237" t="s">
        <v>1548</v>
      </c>
      <c r="D237" t="s">
        <v>1754</v>
      </c>
      <c r="E237" t="s">
        <v>1749</v>
      </c>
      <c r="F237" t="s">
        <v>1986</v>
      </c>
      <c r="G237" t="s">
        <v>1525</v>
      </c>
      <c r="H237" t="s">
        <v>1401</v>
      </c>
      <c r="I237" t="str">
        <f>VLOOKUP(H237,Clubnamen!A:B,2,FALSE)</f>
        <v>sportschuledamato</v>
      </c>
      <c r="J237">
        <f>VLOOKUP($I237,'Participation Count Clubs'!$B:$F,2,FALSE)</f>
        <v>27</v>
      </c>
      <c r="K237">
        <f>VLOOKUP($I237,'Participation Count Clubs'!$B:$F,3,FALSE)</f>
        <v>14</v>
      </c>
      <c r="L237">
        <f>VLOOKUP($I237,'Participation Count Clubs'!$B:$F,4,FALSE)</f>
        <v>41</v>
      </c>
      <c r="M237">
        <f>VLOOKUP($I237,'Participation Count Clubs'!$B:$F,5,FALSE)</f>
        <v>18</v>
      </c>
      <c r="N237" t="str">
        <f t="shared" si="6"/>
        <v>D. &gt; 20 Entries</v>
      </c>
      <c r="O237" t="str">
        <f t="shared" si="7"/>
        <v>C. 11-20 Athletes</v>
      </c>
    </row>
    <row r="238" spans="1:15" x14ac:dyDescent="0.25">
      <c r="A238" t="s">
        <v>1357</v>
      </c>
      <c r="B238" t="s">
        <v>1542</v>
      </c>
      <c r="C238" t="s">
        <v>1548</v>
      </c>
      <c r="D238" t="s">
        <v>1754</v>
      </c>
      <c r="E238" t="s">
        <v>1749</v>
      </c>
      <c r="F238" t="s">
        <v>1988</v>
      </c>
      <c r="G238" t="s">
        <v>1653</v>
      </c>
      <c r="H238" t="s">
        <v>1401</v>
      </c>
      <c r="I238" t="str">
        <f>VLOOKUP(H238,Clubnamen!A:B,2,FALSE)</f>
        <v>sportschuledamato</v>
      </c>
      <c r="J238">
        <f>VLOOKUP($I238,'Participation Count Clubs'!$B:$F,2,FALSE)</f>
        <v>27</v>
      </c>
      <c r="K238">
        <f>VLOOKUP($I238,'Participation Count Clubs'!$B:$F,3,FALSE)</f>
        <v>14</v>
      </c>
      <c r="L238">
        <f>VLOOKUP($I238,'Participation Count Clubs'!$B:$F,4,FALSE)</f>
        <v>41</v>
      </c>
      <c r="M238">
        <f>VLOOKUP($I238,'Participation Count Clubs'!$B:$F,5,FALSE)</f>
        <v>18</v>
      </c>
      <c r="N238" t="str">
        <f t="shared" si="6"/>
        <v>D. &gt; 20 Entries</v>
      </c>
      <c r="O238" t="str">
        <f t="shared" si="7"/>
        <v>C. 11-20 Athletes</v>
      </c>
    </row>
    <row r="239" spans="1:15" x14ac:dyDescent="0.25">
      <c r="A239" t="s">
        <v>1361</v>
      </c>
      <c r="B239" t="s">
        <v>1543</v>
      </c>
      <c r="C239" t="s">
        <v>1547</v>
      </c>
      <c r="D239" t="s">
        <v>1753</v>
      </c>
      <c r="E239" t="s">
        <v>1748</v>
      </c>
      <c r="F239" t="s">
        <v>1987</v>
      </c>
      <c r="G239" t="s">
        <v>1736</v>
      </c>
      <c r="H239" t="s">
        <v>1401</v>
      </c>
      <c r="I239" t="str">
        <f>VLOOKUP(H239,Clubnamen!A:B,2,FALSE)</f>
        <v>sportschuledamato</v>
      </c>
      <c r="J239">
        <f>VLOOKUP($I239,'Participation Count Clubs'!$B:$F,2,FALSE)</f>
        <v>27</v>
      </c>
      <c r="K239">
        <f>VLOOKUP($I239,'Participation Count Clubs'!$B:$F,3,FALSE)</f>
        <v>14</v>
      </c>
      <c r="L239">
        <f>VLOOKUP($I239,'Participation Count Clubs'!$B:$F,4,FALSE)</f>
        <v>41</v>
      </c>
      <c r="M239">
        <f>VLOOKUP($I239,'Participation Count Clubs'!$B:$F,5,FALSE)</f>
        <v>18</v>
      </c>
      <c r="N239" t="str">
        <f t="shared" si="6"/>
        <v>D. &gt; 20 Entries</v>
      </c>
      <c r="O239" t="str">
        <f t="shared" si="7"/>
        <v>C. 11-20 Athletes</v>
      </c>
    </row>
    <row r="240" spans="1:15" x14ac:dyDescent="0.25">
      <c r="A240" t="s">
        <v>1370</v>
      </c>
      <c r="B240" t="s">
        <v>1544</v>
      </c>
      <c r="C240" t="s">
        <v>1547</v>
      </c>
      <c r="D240" t="s">
        <v>1753</v>
      </c>
      <c r="E240" t="s">
        <v>1748</v>
      </c>
      <c r="F240" t="s">
        <v>1987</v>
      </c>
      <c r="G240" t="s">
        <v>1482</v>
      </c>
      <c r="H240" t="s">
        <v>1401</v>
      </c>
      <c r="I240" t="str">
        <f>VLOOKUP(H240,Clubnamen!A:B,2,FALSE)</f>
        <v>sportschuledamato</v>
      </c>
      <c r="J240">
        <f>VLOOKUP($I240,'Participation Count Clubs'!$B:$F,2,FALSE)</f>
        <v>27</v>
      </c>
      <c r="K240">
        <f>VLOOKUP($I240,'Participation Count Clubs'!$B:$F,3,FALSE)</f>
        <v>14</v>
      </c>
      <c r="L240">
        <f>VLOOKUP($I240,'Participation Count Clubs'!$B:$F,4,FALSE)</f>
        <v>41</v>
      </c>
      <c r="M240">
        <f>VLOOKUP($I240,'Participation Count Clubs'!$B:$F,5,FALSE)</f>
        <v>18</v>
      </c>
      <c r="N240" t="str">
        <f t="shared" si="6"/>
        <v>D. &gt; 20 Entries</v>
      </c>
      <c r="O240" t="str">
        <f t="shared" si="7"/>
        <v>C. 11-20 Athletes</v>
      </c>
    </row>
    <row r="241" spans="1:15" x14ac:dyDescent="0.25">
      <c r="A241" t="s">
        <v>1374</v>
      </c>
      <c r="B241" t="s">
        <v>1544</v>
      </c>
      <c r="C241" t="s">
        <v>1548</v>
      </c>
      <c r="D241" t="s">
        <v>1754</v>
      </c>
      <c r="E241" t="s">
        <v>1748</v>
      </c>
      <c r="F241" t="s">
        <v>1987</v>
      </c>
      <c r="G241" t="s">
        <v>1743</v>
      </c>
      <c r="H241" t="s">
        <v>1401</v>
      </c>
      <c r="I241" t="str">
        <f>VLOOKUP(H241,Clubnamen!A:B,2,FALSE)</f>
        <v>sportschuledamato</v>
      </c>
      <c r="J241">
        <f>VLOOKUP($I241,'Participation Count Clubs'!$B:$F,2,FALSE)</f>
        <v>27</v>
      </c>
      <c r="K241">
        <f>VLOOKUP($I241,'Participation Count Clubs'!$B:$F,3,FALSE)</f>
        <v>14</v>
      </c>
      <c r="L241">
        <f>VLOOKUP($I241,'Participation Count Clubs'!$B:$F,4,FALSE)</f>
        <v>41</v>
      </c>
      <c r="M241">
        <f>VLOOKUP($I241,'Participation Count Clubs'!$B:$F,5,FALSE)</f>
        <v>18</v>
      </c>
      <c r="N241" t="str">
        <f t="shared" si="6"/>
        <v>D. &gt; 20 Entries</v>
      </c>
      <c r="O241" t="str">
        <f t="shared" si="7"/>
        <v>C. 11-20 Athletes</v>
      </c>
    </row>
    <row r="242" spans="1:15" x14ac:dyDescent="0.25">
      <c r="A242" t="s">
        <v>1356</v>
      </c>
      <c r="B242" t="s">
        <v>1542</v>
      </c>
      <c r="C242" t="s">
        <v>1548</v>
      </c>
      <c r="D242" t="s">
        <v>1754</v>
      </c>
      <c r="E242" t="s">
        <v>1749</v>
      </c>
      <c r="F242" t="s">
        <v>1988</v>
      </c>
      <c r="G242" t="s">
        <v>1651</v>
      </c>
      <c r="H242" t="s">
        <v>1652</v>
      </c>
      <c r="I242" t="str">
        <f>VLOOKUP(H242,Clubnamen!A:B,2,FALSE)</f>
        <v>Sung Zang Groningen</v>
      </c>
      <c r="J242">
        <f>VLOOKUP($I242,'Participation Count Clubs'!$B:$F,2,FALSE)</f>
        <v>3</v>
      </c>
      <c r="K242">
        <f>VLOOKUP($I242,'Participation Count Clubs'!$B:$F,3,FALSE)</f>
        <v>3</v>
      </c>
      <c r="L242">
        <f>VLOOKUP($I242,'Participation Count Clubs'!$B:$F,4,FALSE)</f>
        <v>6</v>
      </c>
      <c r="M242">
        <f>VLOOKUP($I242,'Participation Count Clubs'!$B:$F,5,FALSE)</f>
        <v>5</v>
      </c>
      <c r="N242" t="str">
        <f t="shared" si="6"/>
        <v>B. 6-10 Entries</v>
      </c>
      <c r="O242" t="str">
        <f t="shared" si="7"/>
        <v>A. 0-5 Athletes</v>
      </c>
    </row>
    <row r="243" spans="1:15" x14ac:dyDescent="0.25">
      <c r="A243" t="s">
        <v>1022</v>
      </c>
      <c r="B243" t="s">
        <v>1541</v>
      </c>
      <c r="C243" t="s">
        <v>1546</v>
      </c>
      <c r="D243" t="s">
        <v>1754</v>
      </c>
      <c r="E243" t="s">
        <v>1749</v>
      </c>
      <c r="F243" t="s">
        <v>1988</v>
      </c>
      <c r="G243" t="s">
        <v>1557</v>
      </c>
      <c r="H243" t="s">
        <v>1558</v>
      </c>
      <c r="I243" t="str">
        <f>VLOOKUP(H243,Clubnamen!A:B,2,FALSE)</f>
        <v>Suokjang</v>
      </c>
      <c r="J243">
        <f>VLOOKUP($I243,'Participation Count Clubs'!$B:$F,2,FALSE)</f>
        <v>4</v>
      </c>
      <c r="K243">
        <f>VLOOKUP($I243,'Participation Count Clubs'!$B:$F,3,FALSE)</f>
        <v>3</v>
      </c>
      <c r="L243">
        <f>VLOOKUP($I243,'Participation Count Clubs'!$B:$F,4,FALSE)</f>
        <v>7</v>
      </c>
      <c r="M243">
        <f>VLOOKUP($I243,'Participation Count Clubs'!$B:$F,5,FALSE)</f>
        <v>5</v>
      </c>
      <c r="N243" t="str">
        <f t="shared" si="6"/>
        <v>B. 6-10 Entries</v>
      </c>
      <c r="O243" t="str">
        <f t="shared" si="7"/>
        <v>A. 0-5 Athletes</v>
      </c>
    </row>
    <row r="244" spans="1:15" x14ac:dyDescent="0.25">
      <c r="A244" t="s">
        <v>1327</v>
      </c>
      <c r="B244" t="s">
        <v>1542</v>
      </c>
      <c r="C244" t="s">
        <v>1548</v>
      </c>
      <c r="D244" t="s">
        <v>1753</v>
      </c>
      <c r="E244" t="s">
        <v>1756</v>
      </c>
      <c r="F244" t="s">
        <v>1987</v>
      </c>
      <c r="G244" t="s">
        <v>1728</v>
      </c>
      <c r="H244" t="s">
        <v>1558</v>
      </c>
      <c r="I244" t="str">
        <f>VLOOKUP(H244,Clubnamen!A:B,2,FALSE)</f>
        <v>Suokjang</v>
      </c>
      <c r="J244">
        <f>VLOOKUP($I244,'Participation Count Clubs'!$B:$F,2,FALSE)</f>
        <v>4</v>
      </c>
      <c r="K244">
        <f>VLOOKUP($I244,'Participation Count Clubs'!$B:$F,3,FALSE)</f>
        <v>3</v>
      </c>
      <c r="L244">
        <f>VLOOKUP($I244,'Participation Count Clubs'!$B:$F,4,FALSE)</f>
        <v>7</v>
      </c>
      <c r="M244">
        <f>VLOOKUP($I244,'Participation Count Clubs'!$B:$F,5,FALSE)</f>
        <v>5</v>
      </c>
      <c r="N244" t="str">
        <f t="shared" si="6"/>
        <v>B. 6-10 Entries</v>
      </c>
      <c r="O244" t="str">
        <f t="shared" si="7"/>
        <v>A. 0-5 Athletes</v>
      </c>
    </row>
    <row r="245" spans="1:15" x14ac:dyDescent="0.25">
      <c r="A245" t="s">
        <v>1255</v>
      </c>
      <c r="B245" t="s">
        <v>1542</v>
      </c>
      <c r="C245" t="s">
        <v>1547</v>
      </c>
      <c r="D245" t="s">
        <v>1753</v>
      </c>
      <c r="E245" t="s">
        <v>1748</v>
      </c>
      <c r="F245" t="s">
        <v>1987</v>
      </c>
      <c r="G245" t="s">
        <v>1707</v>
      </c>
      <c r="H245" t="s">
        <v>1708</v>
      </c>
      <c r="I245" t="str">
        <f>VLOOKUP(H245,Clubnamen!A:B,2,FALSE)</f>
        <v>Synergy TKD</v>
      </c>
      <c r="J245">
        <f>VLOOKUP($I245,'Participation Count Clubs'!$B:$F,2,FALSE)</f>
        <v>12</v>
      </c>
      <c r="K245">
        <f>VLOOKUP($I245,'Participation Count Clubs'!$B:$F,3,FALSE)</f>
        <v>7</v>
      </c>
      <c r="L245">
        <f>VLOOKUP($I245,'Participation Count Clubs'!$B:$F,4,FALSE)</f>
        <v>19</v>
      </c>
      <c r="M245">
        <f>VLOOKUP($I245,'Participation Count Clubs'!$B:$F,5,FALSE)</f>
        <v>7</v>
      </c>
      <c r="N245" t="str">
        <f t="shared" si="6"/>
        <v>C. 11-20 Entries</v>
      </c>
      <c r="O245" t="str">
        <f t="shared" si="7"/>
        <v>B. 6-10 Athletes</v>
      </c>
    </row>
    <row r="246" spans="1:15" x14ac:dyDescent="0.25">
      <c r="A246" t="s">
        <v>1258</v>
      </c>
      <c r="B246" t="s">
        <v>1542</v>
      </c>
      <c r="C246" t="s">
        <v>1547</v>
      </c>
      <c r="D246" t="s">
        <v>1753</v>
      </c>
      <c r="E246" t="s">
        <v>1756</v>
      </c>
      <c r="F246" t="s">
        <v>1987</v>
      </c>
      <c r="G246" t="s">
        <v>1709</v>
      </c>
      <c r="H246" t="s">
        <v>1708</v>
      </c>
      <c r="I246" t="str">
        <f>VLOOKUP(H246,Clubnamen!A:B,2,FALSE)</f>
        <v>Synergy TKD</v>
      </c>
      <c r="J246">
        <f>VLOOKUP($I246,'Participation Count Clubs'!$B:$F,2,FALSE)</f>
        <v>12</v>
      </c>
      <c r="K246">
        <f>VLOOKUP($I246,'Participation Count Clubs'!$B:$F,3,FALSE)</f>
        <v>7</v>
      </c>
      <c r="L246">
        <f>VLOOKUP($I246,'Participation Count Clubs'!$B:$F,4,FALSE)</f>
        <v>19</v>
      </c>
      <c r="M246">
        <f>VLOOKUP($I246,'Participation Count Clubs'!$B:$F,5,FALSE)</f>
        <v>7</v>
      </c>
      <c r="N246" t="str">
        <f t="shared" si="6"/>
        <v>C. 11-20 Entries</v>
      </c>
      <c r="O246" t="str">
        <f t="shared" si="7"/>
        <v>B. 6-10 Athletes</v>
      </c>
    </row>
    <row r="247" spans="1:15" x14ac:dyDescent="0.25">
      <c r="A247" t="s">
        <v>994</v>
      </c>
      <c r="B247" t="s">
        <v>1541</v>
      </c>
      <c r="C247" t="s">
        <v>1546</v>
      </c>
      <c r="D247" t="s">
        <v>1753</v>
      </c>
      <c r="E247" t="s">
        <v>1749</v>
      </c>
      <c r="F247" t="s">
        <v>1986</v>
      </c>
      <c r="G247" t="s">
        <v>1398</v>
      </c>
      <c r="H247" t="s">
        <v>1399</v>
      </c>
      <c r="I247" t="str">
        <f>VLOOKUP(H247,Clubnamen!A:B,2,FALSE)</f>
        <v>T.A.Nimjae</v>
      </c>
      <c r="J247">
        <f>VLOOKUP($I247,'Participation Count Clubs'!$B:$F,2,FALSE)</f>
        <v>7</v>
      </c>
      <c r="K247">
        <f>VLOOKUP($I247,'Participation Count Clubs'!$B:$F,3,FALSE)</f>
        <v>6</v>
      </c>
      <c r="L247">
        <f>VLOOKUP($I247,'Participation Count Clubs'!$B:$F,4,FALSE)</f>
        <v>13</v>
      </c>
      <c r="M247">
        <f>VLOOKUP($I247,'Participation Count Clubs'!$B:$F,5,FALSE)</f>
        <v>7</v>
      </c>
      <c r="N247" t="str">
        <f t="shared" si="6"/>
        <v>C. 11-20 Entries</v>
      </c>
      <c r="O247" t="str">
        <f t="shared" si="7"/>
        <v>B. 6-10 Athletes</v>
      </c>
    </row>
    <row r="248" spans="1:15" x14ac:dyDescent="0.25">
      <c r="A248" t="s">
        <v>994</v>
      </c>
      <c r="B248" t="s">
        <v>1541</v>
      </c>
      <c r="C248" t="s">
        <v>1546</v>
      </c>
      <c r="D248" t="s">
        <v>1753</v>
      </c>
      <c r="E248" t="s">
        <v>1749</v>
      </c>
      <c r="F248" t="s">
        <v>1988</v>
      </c>
      <c r="G248" t="s">
        <v>1554</v>
      </c>
      <c r="H248" t="s">
        <v>1399</v>
      </c>
      <c r="I248" t="str">
        <f>VLOOKUP(H248,Clubnamen!A:B,2,FALSE)</f>
        <v>T.A.Nimjae</v>
      </c>
      <c r="J248">
        <f>VLOOKUP($I248,'Participation Count Clubs'!$B:$F,2,FALSE)</f>
        <v>7</v>
      </c>
      <c r="K248">
        <f>VLOOKUP($I248,'Participation Count Clubs'!$B:$F,3,FALSE)</f>
        <v>6</v>
      </c>
      <c r="L248">
        <f>VLOOKUP($I248,'Participation Count Clubs'!$B:$F,4,FALSE)</f>
        <v>13</v>
      </c>
      <c r="M248">
        <f>VLOOKUP($I248,'Participation Count Clubs'!$B:$F,5,FALSE)</f>
        <v>7</v>
      </c>
      <c r="N248" t="str">
        <f t="shared" si="6"/>
        <v>C. 11-20 Entries</v>
      </c>
      <c r="O248" t="str">
        <f t="shared" si="7"/>
        <v>B. 6-10 Athletes</v>
      </c>
    </row>
    <row r="249" spans="1:15" x14ac:dyDescent="0.25">
      <c r="A249" t="s">
        <v>1015</v>
      </c>
      <c r="B249" t="s">
        <v>1541</v>
      </c>
      <c r="C249" t="s">
        <v>1546</v>
      </c>
      <c r="D249" t="s">
        <v>1754</v>
      </c>
      <c r="E249" t="s">
        <v>1748</v>
      </c>
      <c r="F249" t="s">
        <v>1988</v>
      </c>
      <c r="G249" t="s">
        <v>1463</v>
      </c>
      <c r="H249" t="s">
        <v>1399</v>
      </c>
      <c r="I249" t="str">
        <f>VLOOKUP(H249,Clubnamen!A:B,2,FALSE)</f>
        <v>T.A.Nimjae</v>
      </c>
      <c r="J249">
        <f>VLOOKUP($I249,'Participation Count Clubs'!$B:$F,2,FALSE)</f>
        <v>7</v>
      </c>
      <c r="K249">
        <f>VLOOKUP($I249,'Participation Count Clubs'!$B:$F,3,FALSE)</f>
        <v>6</v>
      </c>
      <c r="L249">
        <f>VLOOKUP($I249,'Participation Count Clubs'!$B:$F,4,FALSE)</f>
        <v>13</v>
      </c>
      <c r="M249">
        <f>VLOOKUP($I249,'Participation Count Clubs'!$B:$F,5,FALSE)</f>
        <v>7</v>
      </c>
      <c r="N249" t="str">
        <f t="shared" si="6"/>
        <v>C. 11-20 Entries</v>
      </c>
      <c r="O249" t="str">
        <f t="shared" si="7"/>
        <v>B. 6-10 Athletes</v>
      </c>
    </row>
    <row r="250" spans="1:15" x14ac:dyDescent="0.25">
      <c r="A250" t="s">
        <v>1185</v>
      </c>
      <c r="B250" t="s">
        <v>1542</v>
      </c>
      <c r="C250" t="s">
        <v>1546</v>
      </c>
      <c r="D250" t="s">
        <v>1753</v>
      </c>
      <c r="E250" t="s">
        <v>1749</v>
      </c>
      <c r="F250" t="s">
        <v>1987</v>
      </c>
      <c r="G250" t="s">
        <v>1398</v>
      </c>
      <c r="H250" t="s">
        <v>1399</v>
      </c>
      <c r="I250" t="str">
        <f>VLOOKUP(H250,Clubnamen!A:B,2,FALSE)</f>
        <v>T.A.Nimjae</v>
      </c>
      <c r="J250">
        <f>VLOOKUP($I250,'Participation Count Clubs'!$B:$F,2,FALSE)</f>
        <v>7</v>
      </c>
      <c r="K250">
        <f>VLOOKUP($I250,'Participation Count Clubs'!$B:$F,3,FALSE)</f>
        <v>6</v>
      </c>
      <c r="L250">
        <f>VLOOKUP($I250,'Participation Count Clubs'!$B:$F,4,FALSE)</f>
        <v>13</v>
      </c>
      <c r="M250">
        <f>VLOOKUP($I250,'Participation Count Clubs'!$B:$F,5,FALSE)</f>
        <v>7</v>
      </c>
      <c r="N250" t="str">
        <f t="shared" si="6"/>
        <v>C. 11-20 Entries</v>
      </c>
      <c r="O250" t="str">
        <f t="shared" si="7"/>
        <v>B. 6-10 Athletes</v>
      </c>
    </row>
    <row r="251" spans="1:15" x14ac:dyDescent="0.25">
      <c r="A251" t="s">
        <v>1194</v>
      </c>
      <c r="B251" t="s">
        <v>1542</v>
      </c>
      <c r="C251" t="s">
        <v>1546</v>
      </c>
      <c r="D251" t="s">
        <v>1753</v>
      </c>
      <c r="E251" t="s">
        <v>1749</v>
      </c>
      <c r="F251" t="s">
        <v>1987</v>
      </c>
      <c r="G251" t="s">
        <v>1687</v>
      </c>
      <c r="H251" t="s">
        <v>1399</v>
      </c>
      <c r="I251" t="str">
        <f>VLOOKUP(H251,Clubnamen!A:B,2,FALSE)</f>
        <v>T.A.Nimjae</v>
      </c>
      <c r="J251">
        <f>VLOOKUP($I251,'Participation Count Clubs'!$B:$F,2,FALSE)</f>
        <v>7</v>
      </c>
      <c r="K251">
        <f>VLOOKUP($I251,'Participation Count Clubs'!$B:$F,3,FALSE)</f>
        <v>6</v>
      </c>
      <c r="L251">
        <f>VLOOKUP($I251,'Participation Count Clubs'!$B:$F,4,FALSE)</f>
        <v>13</v>
      </c>
      <c r="M251">
        <f>VLOOKUP($I251,'Participation Count Clubs'!$B:$F,5,FALSE)</f>
        <v>7</v>
      </c>
      <c r="N251" t="str">
        <f t="shared" si="6"/>
        <v>C. 11-20 Entries</v>
      </c>
      <c r="O251" t="str">
        <f t="shared" si="7"/>
        <v>B. 6-10 Athletes</v>
      </c>
    </row>
    <row r="252" spans="1:15" x14ac:dyDescent="0.25">
      <c r="A252" t="s">
        <v>1199</v>
      </c>
      <c r="B252" t="s">
        <v>1542</v>
      </c>
      <c r="C252" t="s">
        <v>1546</v>
      </c>
      <c r="D252" t="s">
        <v>1754</v>
      </c>
      <c r="E252" t="s">
        <v>1749</v>
      </c>
      <c r="F252" t="s">
        <v>1986</v>
      </c>
      <c r="G252" t="s">
        <v>1463</v>
      </c>
      <c r="H252" t="s">
        <v>1399</v>
      </c>
      <c r="I252" t="str">
        <f>VLOOKUP(H252,Clubnamen!A:B,2,FALSE)</f>
        <v>T.A.Nimjae</v>
      </c>
      <c r="J252">
        <f>VLOOKUP($I252,'Participation Count Clubs'!$B:$F,2,FALSE)</f>
        <v>7</v>
      </c>
      <c r="K252">
        <f>VLOOKUP($I252,'Participation Count Clubs'!$B:$F,3,FALSE)</f>
        <v>6</v>
      </c>
      <c r="L252">
        <f>VLOOKUP($I252,'Participation Count Clubs'!$B:$F,4,FALSE)</f>
        <v>13</v>
      </c>
      <c r="M252">
        <f>VLOOKUP($I252,'Participation Count Clubs'!$B:$F,5,FALSE)</f>
        <v>7</v>
      </c>
      <c r="N252" t="str">
        <f t="shared" si="6"/>
        <v>C. 11-20 Entries</v>
      </c>
      <c r="O252" t="str">
        <f t="shared" si="7"/>
        <v>B. 6-10 Athletes</v>
      </c>
    </row>
    <row r="253" spans="1:15" x14ac:dyDescent="0.25">
      <c r="A253" t="s">
        <v>1221</v>
      </c>
      <c r="B253" t="s">
        <v>1542</v>
      </c>
      <c r="C253" t="s">
        <v>1546</v>
      </c>
      <c r="D253" t="s">
        <v>1755</v>
      </c>
      <c r="E253" t="s">
        <v>1749</v>
      </c>
      <c r="F253" t="s">
        <v>1988</v>
      </c>
      <c r="G253" t="s">
        <v>1554</v>
      </c>
      <c r="H253" t="s">
        <v>1399</v>
      </c>
      <c r="I253" t="str">
        <f>VLOOKUP(H253,Clubnamen!A:B,2,FALSE)</f>
        <v>T.A.Nimjae</v>
      </c>
      <c r="J253">
        <f>VLOOKUP($I253,'Participation Count Clubs'!$B:$F,2,FALSE)</f>
        <v>7</v>
      </c>
      <c r="K253">
        <f>VLOOKUP($I253,'Participation Count Clubs'!$B:$F,3,FALSE)</f>
        <v>6</v>
      </c>
      <c r="L253">
        <f>VLOOKUP($I253,'Participation Count Clubs'!$B:$F,4,FALSE)</f>
        <v>13</v>
      </c>
      <c r="M253">
        <f>VLOOKUP($I253,'Participation Count Clubs'!$B:$F,5,FALSE)</f>
        <v>7</v>
      </c>
      <c r="N253" t="str">
        <f t="shared" si="6"/>
        <v>C. 11-20 Entries</v>
      </c>
      <c r="O253" t="str">
        <f t="shared" si="7"/>
        <v>B. 6-10 Athletes</v>
      </c>
    </row>
    <row r="254" spans="1:15" x14ac:dyDescent="0.25">
      <c r="A254" t="s">
        <v>1207</v>
      </c>
      <c r="B254" t="s">
        <v>1542</v>
      </c>
      <c r="C254" t="s">
        <v>1546</v>
      </c>
      <c r="D254" t="s">
        <v>1755</v>
      </c>
      <c r="E254" t="s">
        <v>1749</v>
      </c>
      <c r="F254" t="s">
        <v>1988</v>
      </c>
      <c r="G254" t="s">
        <v>1594</v>
      </c>
      <c r="H254" t="s">
        <v>1524</v>
      </c>
      <c r="I254" t="str">
        <f>VLOOKUP(H254,Clubnamen!A:B,2,FALSE)</f>
        <v xml:space="preserve">Taekwon- Do So San </v>
      </c>
      <c r="J254">
        <f>VLOOKUP($I254,'Participation Count Clubs'!$B:$F,2,FALSE)</f>
        <v>1</v>
      </c>
      <c r="K254">
        <f>VLOOKUP($I254,'Participation Count Clubs'!$B:$F,3,FALSE)</f>
        <v>8</v>
      </c>
      <c r="L254">
        <f>VLOOKUP($I254,'Participation Count Clubs'!$B:$F,4,FALSE)</f>
        <v>9</v>
      </c>
      <c r="M254">
        <f>VLOOKUP($I254,'Participation Count Clubs'!$B:$F,5,FALSE)</f>
        <v>7</v>
      </c>
      <c r="N254" t="str">
        <f t="shared" si="6"/>
        <v>B. 6-10 Entries</v>
      </c>
      <c r="O254" t="str">
        <f t="shared" si="7"/>
        <v>B. 6-10 Athletes</v>
      </c>
    </row>
    <row r="255" spans="1:15" x14ac:dyDescent="0.25">
      <c r="A255" t="s">
        <v>1298</v>
      </c>
      <c r="B255" t="s">
        <v>1542</v>
      </c>
      <c r="C255" t="s">
        <v>1547</v>
      </c>
      <c r="D255" t="s">
        <v>1754</v>
      </c>
      <c r="E255" t="s">
        <v>1749</v>
      </c>
      <c r="F255" t="s">
        <v>1987</v>
      </c>
      <c r="G255" t="s">
        <v>1720</v>
      </c>
      <c r="H255" t="s">
        <v>1524</v>
      </c>
      <c r="I255" t="str">
        <f>VLOOKUP(H255,Clubnamen!A:B,2,FALSE)</f>
        <v xml:space="preserve">Taekwon- Do So San </v>
      </c>
      <c r="J255">
        <f>VLOOKUP($I255,'Participation Count Clubs'!$B:$F,2,FALSE)</f>
        <v>1</v>
      </c>
      <c r="K255">
        <f>VLOOKUP($I255,'Participation Count Clubs'!$B:$F,3,FALSE)</f>
        <v>8</v>
      </c>
      <c r="L255">
        <f>VLOOKUP($I255,'Participation Count Clubs'!$B:$F,4,FALSE)</f>
        <v>9</v>
      </c>
      <c r="M255">
        <f>VLOOKUP($I255,'Participation Count Clubs'!$B:$F,5,FALSE)</f>
        <v>7</v>
      </c>
      <c r="N255" t="str">
        <f t="shared" si="6"/>
        <v>B. 6-10 Entries</v>
      </c>
      <c r="O255" t="str">
        <f t="shared" si="7"/>
        <v>B. 6-10 Athletes</v>
      </c>
    </row>
    <row r="256" spans="1:15" x14ac:dyDescent="0.25">
      <c r="A256" t="s">
        <v>1352</v>
      </c>
      <c r="B256" t="s">
        <v>1542</v>
      </c>
      <c r="C256" t="s">
        <v>1548</v>
      </c>
      <c r="D256" t="s">
        <v>1754</v>
      </c>
      <c r="E256" t="s">
        <v>1749</v>
      </c>
      <c r="F256" t="s">
        <v>1986</v>
      </c>
      <c r="G256" t="s">
        <v>1523</v>
      </c>
      <c r="H256" t="s">
        <v>1524</v>
      </c>
      <c r="I256" t="str">
        <f>VLOOKUP(H256,Clubnamen!A:B,2,FALSE)</f>
        <v xml:space="preserve">Taekwon- Do So San </v>
      </c>
      <c r="J256">
        <f>VLOOKUP($I256,'Participation Count Clubs'!$B:$F,2,FALSE)</f>
        <v>1</v>
      </c>
      <c r="K256">
        <f>VLOOKUP($I256,'Participation Count Clubs'!$B:$F,3,FALSE)</f>
        <v>8</v>
      </c>
      <c r="L256">
        <f>VLOOKUP($I256,'Participation Count Clubs'!$B:$F,4,FALSE)</f>
        <v>9</v>
      </c>
      <c r="M256">
        <f>VLOOKUP($I256,'Participation Count Clubs'!$B:$F,5,FALSE)</f>
        <v>7</v>
      </c>
      <c r="N256" t="str">
        <f t="shared" si="6"/>
        <v>B. 6-10 Entries</v>
      </c>
      <c r="O256" t="str">
        <f t="shared" si="7"/>
        <v>B. 6-10 Athletes</v>
      </c>
    </row>
    <row r="257" spans="1:15" x14ac:dyDescent="0.25">
      <c r="A257" t="s">
        <v>1038</v>
      </c>
      <c r="B257" t="s">
        <v>1541</v>
      </c>
      <c r="C257" t="s">
        <v>1546</v>
      </c>
      <c r="D257" t="s">
        <v>1754</v>
      </c>
      <c r="E257" t="s">
        <v>1749</v>
      </c>
      <c r="F257" t="s">
        <v>1986</v>
      </c>
      <c r="G257" t="s">
        <v>1408</v>
      </c>
      <c r="H257" t="s">
        <v>1409</v>
      </c>
      <c r="I257" t="str">
        <f>VLOOKUP(H257,Clubnamen!A:B,2,FALSE)</f>
        <v>Taekwon-Do Academy Graziella Idili</v>
      </c>
      <c r="J257">
        <f>VLOOKUP($I257,'Participation Count Clubs'!$B:$F,2,FALSE)</f>
        <v>0</v>
      </c>
      <c r="K257">
        <f>VLOOKUP($I257,'Participation Count Clubs'!$B:$F,3,FALSE)</f>
        <v>7</v>
      </c>
      <c r="L257">
        <f>VLOOKUP($I257,'Participation Count Clubs'!$B:$F,4,FALSE)</f>
        <v>7</v>
      </c>
      <c r="M257">
        <f>VLOOKUP($I257,'Participation Count Clubs'!$B:$F,5,FALSE)</f>
        <v>4</v>
      </c>
      <c r="N257" t="str">
        <f t="shared" si="6"/>
        <v>B. 6-10 Entries</v>
      </c>
      <c r="O257" t="str">
        <f t="shared" si="7"/>
        <v>A. 0-5 Athletes</v>
      </c>
    </row>
    <row r="258" spans="1:15" x14ac:dyDescent="0.25">
      <c r="A258" t="s">
        <v>1075</v>
      </c>
      <c r="B258" t="s">
        <v>1541</v>
      </c>
      <c r="C258" t="s">
        <v>1547</v>
      </c>
      <c r="D258" t="s">
        <v>1754</v>
      </c>
      <c r="E258" t="s">
        <v>1748</v>
      </c>
      <c r="F258" t="s">
        <v>1986</v>
      </c>
      <c r="G258" t="s">
        <v>1418</v>
      </c>
      <c r="H258" t="s">
        <v>1409</v>
      </c>
      <c r="I258" t="str">
        <f>VLOOKUP(H258,Clubnamen!A:B,2,FALSE)</f>
        <v>Taekwon-Do Academy Graziella Idili</v>
      </c>
      <c r="J258">
        <f>VLOOKUP($I258,'Participation Count Clubs'!$B:$F,2,FALSE)</f>
        <v>0</v>
      </c>
      <c r="K258">
        <f>VLOOKUP($I258,'Participation Count Clubs'!$B:$F,3,FALSE)</f>
        <v>7</v>
      </c>
      <c r="L258">
        <f>VLOOKUP($I258,'Participation Count Clubs'!$B:$F,4,FALSE)</f>
        <v>7</v>
      </c>
      <c r="M258">
        <f>VLOOKUP($I258,'Participation Count Clubs'!$B:$F,5,FALSE)</f>
        <v>4</v>
      </c>
      <c r="N258" t="str">
        <f t="shared" si="6"/>
        <v>B. 6-10 Entries</v>
      </c>
      <c r="O258" t="str">
        <f t="shared" si="7"/>
        <v>A. 0-5 Athletes</v>
      </c>
    </row>
    <row r="259" spans="1:15" x14ac:dyDescent="0.25">
      <c r="A259" t="s">
        <v>1279</v>
      </c>
      <c r="B259" t="s">
        <v>1542</v>
      </c>
      <c r="C259" t="s">
        <v>1547</v>
      </c>
      <c r="D259" t="s">
        <v>1754</v>
      </c>
      <c r="E259" t="s">
        <v>1748</v>
      </c>
      <c r="F259" t="s">
        <v>1986</v>
      </c>
      <c r="G259" t="s">
        <v>1418</v>
      </c>
      <c r="H259" t="s">
        <v>1409</v>
      </c>
      <c r="I259" t="str">
        <f>VLOOKUP(H259,Clubnamen!A:B,2,FALSE)</f>
        <v>Taekwon-Do Academy Graziella Idili</v>
      </c>
      <c r="J259">
        <f>VLOOKUP($I259,'Participation Count Clubs'!$B:$F,2,FALSE)</f>
        <v>0</v>
      </c>
      <c r="K259">
        <f>VLOOKUP($I259,'Participation Count Clubs'!$B:$F,3,FALSE)</f>
        <v>7</v>
      </c>
      <c r="L259">
        <f>VLOOKUP($I259,'Participation Count Clubs'!$B:$F,4,FALSE)</f>
        <v>7</v>
      </c>
      <c r="M259">
        <f>VLOOKUP($I259,'Participation Count Clubs'!$B:$F,5,FALSE)</f>
        <v>4</v>
      </c>
      <c r="N259" t="str">
        <f t="shared" ref="N259:N322" si="8">IF(AND(L259&lt;6,L259&gt;0),"A. 0-5 Entries",IF(AND(L259&gt;5,L259&lt;11),"B. 6-10 Entries",IF(AND(L259&gt;10,L259&lt;21),"C. 11-20 Entries",IF(L259&gt;20,"D. &gt; 20 Entries"))))</f>
        <v>B. 6-10 Entries</v>
      </c>
      <c r="O259" t="str">
        <f t="shared" ref="O259:O322" si="9">IF(AND(M259&lt;6,M259&gt;0),"A. 0-5 Athletes",IF(AND(M259&gt;5,M259&lt;11),"B. 6-10 Athletes",IF(AND(M259&gt;10,M259&lt;21),"C. 11-20 Athletes",IF(M259&gt;20,"D. &gt; 20 Athletes"))))</f>
        <v>A. 0-5 Athletes</v>
      </c>
    </row>
    <row r="260" spans="1:15" x14ac:dyDescent="0.25">
      <c r="A260" t="s">
        <v>1038</v>
      </c>
      <c r="B260" t="s">
        <v>1541</v>
      </c>
      <c r="C260" t="s">
        <v>1546</v>
      </c>
      <c r="D260" t="s">
        <v>1754</v>
      </c>
      <c r="E260" t="s">
        <v>1749</v>
      </c>
      <c r="F260" t="s">
        <v>1988</v>
      </c>
      <c r="G260" t="s">
        <v>1560</v>
      </c>
      <c r="H260" t="s">
        <v>1422</v>
      </c>
      <c r="I260" t="str">
        <f>VLOOKUP(H260,Clubnamen!A:B,2,FALSE)</f>
        <v>Taekwon-Do Center Deurne</v>
      </c>
      <c r="J260">
        <f>VLOOKUP($I260,'Participation Count Clubs'!$B:$F,2,FALSE)</f>
        <v>0</v>
      </c>
      <c r="K260">
        <f>VLOOKUP($I260,'Participation Count Clubs'!$B:$F,3,FALSE)</f>
        <v>12</v>
      </c>
      <c r="L260">
        <f>VLOOKUP($I260,'Participation Count Clubs'!$B:$F,4,FALSE)</f>
        <v>12</v>
      </c>
      <c r="M260">
        <f>VLOOKUP($I260,'Participation Count Clubs'!$B:$F,5,FALSE)</f>
        <v>6</v>
      </c>
      <c r="N260" t="str">
        <f t="shared" si="8"/>
        <v>C. 11-20 Entries</v>
      </c>
      <c r="O260" t="str">
        <f t="shared" si="9"/>
        <v>B. 6-10 Athletes</v>
      </c>
    </row>
    <row r="261" spans="1:15" x14ac:dyDescent="0.25">
      <c r="A261" t="s">
        <v>1087</v>
      </c>
      <c r="B261" t="s">
        <v>1541</v>
      </c>
      <c r="C261" t="s">
        <v>1547</v>
      </c>
      <c r="D261" t="s">
        <v>1754</v>
      </c>
      <c r="E261" t="s">
        <v>1749</v>
      </c>
      <c r="F261" t="s">
        <v>1986</v>
      </c>
      <c r="G261" t="s">
        <v>1421</v>
      </c>
      <c r="H261" t="s">
        <v>1422</v>
      </c>
      <c r="I261" t="str">
        <f>VLOOKUP(H261,Clubnamen!A:B,2,FALSE)</f>
        <v>Taekwon-Do Center Deurne</v>
      </c>
      <c r="J261">
        <f>VLOOKUP($I261,'Participation Count Clubs'!$B:$F,2,FALSE)</f>
        <v>0</v>
      </c>
      <c r="K261">
        <f>VLOOKUP($I261,'Participation Count Clubs'!$B:$F,3,FALSE)</f>
        <v>12</v>
      </c>
      <c r="L261">
        <f>VLOOKUP($I261,'Participation Count Clubs'!$B:$F,4,FALSE)</f>
        <v>12</v>
      </c>
      <c r="M261">
        <f>VLOOKUP($I261,'Participation Count Clubs'!$B:$F,5,FALSE)</f>
        <v>6</v>
      </c>
      <c r="N261" t="str">
        <f t="shared" si="8"/>
        <v>C. 11-20 Entries</v>
      </c>
      <c r="O261" t="str">
        <f t="shared" si="9"/>
        <v>B. 6-10 Athletes</v>
      </c>
    </row>
    <row r="262" spans="1:15" x14ac:dyDescent="0.25">
      <c r="A262" t="s">
        <v>1096</v>
      </c>
      <c r="B262" t="s">
        <v>1541</v>
      </c>
      <c r="C262" t="s">
        <v>1547</v>
      </c>
      <c r="D262" t="s">
        <v>1754</v>
      </c>
      <c r="E262" t="s">
        <v>1749</v>
      </c>
      <c r="F262" t="s">
        <v>1988</v>
      </c>
      <c r="G262" t="s">
        <v>1508</v>
      </c>
      <c r="H262" t="s">
        <v>1422</v>
      </c>
      <c r="I262" t="str">
        <f>VLOOKUP(H262,Clubnamen!A:B,2,FALSE)</f>
        <v>Taekwon-Do Center Deurne</v>
      </c>
      <c r="J262">
        <f>VLOOKUP($I262,'Participation Count Clubs'!$B:$F,2,FALSE)</f>
        <v>0</v>
      </c>
      <c r="K262">
        <f>VLOOKUP($I262,'Participation Count Clubs'!$B:$F,3,FALSE)</f>
        <v>12</v>
      </c>
      <c r="L262">
        <f>VLOOKUP($I262,'Participation Count Clubs'!$B:$F,4,FALSE)</f>
        <v>12</v>
      </c>
      <c r="M262">
        <f>VLOOKUP($I262,'Participation Count Clubs'!$B:$F,5,FALSE)</f>
        <v>6</v>
      </c>
      <c r="N262" t="str">
        <f t="shared" si="8"/>
        <v>C. 11-20 Entries</v>
      </c>
      <c r="O262" t="str">
        <f t="shared" si="9"/>
        <v>B. 6-10 Athletes</v>
      </c>
    </row>
    <row r="263" spans="1:15" x14ac:dyDescent="0.25">
      <c r="A263" t="s">
        <v>1223</v>
      </c>
      <c r="B263" t="s">
        <v>1542</v>
      </c>
      <c r="C263" t="s">
        <v>1546</v>
      </c>
      <c r="D263" t="s">
        <v>1754</v>
      </c>
      <c r="E263" t="s">
        <v>1749</v>
      </c>
      <c r="F263" t="s">
        <v>1988</v>
      </c>
      <c r="G263" t="s">
        <v>1601</v>
      </c>
      <c r="H263" t="s">
        <v>1422</v>
      </c>
      <c r="I263" t="str">
        <f>VLOOKUP(H263,Clubnamen!A:B,2,FALSE)</f>
        <v>Taekwon-Do Center Deurne</v>
      </c>
      <c r="J263">
        <f>VLOOKUP($I263,'Participation Count Clubs'!$B:$F,2,FALSE)</f>
        <v>0</v>
      </c>
      <c r="K263">
        <f>VLOOKUP($I263,'Participation Count Clubs'!$B:$F,3,FALSE)</f>
        <v>12</v>
      </c>
      <c r="L263">
        <f>VLOOKUP($I263,'Participation Count Clubs'!$B:$F,4,FALSE)</f>
        <v>12</v>
      </c>
      <c r="M263">
        <f>VLOOKUP($I263,'Participation Count Clubs'!$B:$F,5,FALSE)</f>
        <v>6</v>
      </c>
      <c r="N263" t="str">
        <f t="shared" si="8"/>
        <v>C. 11-20 Entries</v>
      </c>
      <c r="O263" t="str">
        <f t="shared" si="9"/>
        <v>B. 6-10 Athletes</v>
      </c>
    </row>
    <row r="264" spans="1:15" x14ac:dyDescent="0.25">
      <c r="A264" t="s">
        <v>1307</v>
      </c>
      <c r="B264" t="s">
        <v>1542</v>
      </c>
      <c r="C264" t="s">
        <v>1547</v>
      </c>
      <c r="D264" t="s">
        <v>1754</v>
      </c>
      <c r="E264" t="s">
        <v>1749</v>
      </c>
      <c r="F264" t="s">
        <v>1986</v>
      </c>
      <c r="G264" t="s">
        <v>1508</v>
      </c>
      <c r="H264" t="s">
        <v>1422</v>
      </c>
      <c r="I264" t="str">
        <f>VLOOKUP(H264,Clubnamen!A:B,2,FALSE)</f>
        <v>Taekwon-Do Center Deurne</v>
      </c>
      <c r="J264">
        <f>VLOOKUP($I264,'Participation Count Clubs'!$B:$F,2,FALSE)</f>
        <v>0</v>
      </c>
      <c r="K264">
        <f>VLOOKUP($I264,'Participation Count Clubs'!$B:$F,3,FALSE)</f>
        <v>12</v>
      </c>
      <c r="L264">
        <f>VLOOKUP($I264,'Participation Count Clubs'!$B:$F,4,FALSE)</f>
        <v>12</v>
      </c>
      <c r="M264">
        <f>VLOOKUP($I264,'Participation Count Clubs'!$B:$F,5,FALSE)</f>
        <v>6</v>
      </c>
      <c r="N264" t="str">
        <f t="shared" si="8"/>
        <v>C. 11-20 Entries</v>
      </c>
      <c r="O264" t="str">
        <f t="shared" si="9"/>
        <v>B. 6-10 Athletes</v>
      </c>
    </row>
    <row r="265" spans="1:15" x14ac:dyDescent="0.25">
      <c r="A265" t="s">
        <v>1226</v>
      </c>
      <c r="B265" t="s">
        <v>1542</v>
      </c>
      <c r="C265" t="s">
        <v>1546</v>
      </c>
      <c r="D265" t="s">
        <v>1754</v>
      </c>
      <c r="E265" t="s">
        <v>1749</v>
      </c>
      <c r="F265" t="s">
        <v>1988</v>
      </c>
      <c r="G265" t="s">
        <v>1602</v>
      </c>
      <c r="H265" t="s">
        <v>1603</v>
      </c>
      <c r="I265" t="str">
        <f>VLOOKUP(H265,Clubnamen!A:B,2,FALSE)</f>
        <v>Taekwon-do Club Gent</v>
      </c>
      <c r="J265">
        <f>VLOOKUP($I265,'Participation Count Clubs'!$B:$F,2,FALSE)</f>
        <v>0</v>
      </c>
      <c r="K265">
        <f>VLOOKUP($I265,'Participation Count Clubs'!$B:$F,3,FALSE)</f>
        <v>12</v>
      </c>
      <c r="L265">
        <f>VLOOKUP($I265,'Participation Count Clubs'!$B:$F,4,FALSE)</f>
        <v>12</v>
      </c>
      <c r="M265">
        <f>VLOOKUP($I265,'Participation Count Clubs'!$B:$F,5,FALSE)</f>
        <v>6</v>
      </c>
      <c r="N265" t="str">
        <f t="shared" si="8"/>
        <v>C. 11-20 Entries</v>
      </c>
      <c r="O265" t="str">
        <f t="shared" si="9"/>
        <v>B. 6-10 Athletes</v>
      </c>
    </row>
    <row r="266" spans="1:15" x14ac:dyDescent="0.25">
      <c r="A266" t="s">
        <v>1307</v>
      </c>
      <c r="B266" t="s">
        <v>1542</v>
      </c>
      <c r="C266" t="s">
        <v>1547</v>
      </c>
      <c r="D266" t="s">
        <v>1754</v>
      </c>
      <c r="E266" t="s">
        <v>1749</v>
      </c>
      <c r="F266" t="s">
        <v>1987</v>
      </c>
      <c r="G266" t="s">
        <v>1722</v>
      </c>
      <c r="H266" t="s">
        <v>1603</v>
      </c>
      <c r="I266" t="str">
        <f>VLOOKUP(H266,Clubnamen!A:B,2,FALSE)</f>
        <v>Taekwon-do Club Gent</v>
      </c>
      <c r="J266">
        <f>VLOOKUP($I266,'Participation Count Clubs'!$B:$F,2,FALSE)</f>
        <v>0</v>
      </c>
      <c r="K266">
        <f>VLOOKUP($I266,'Participation Count Clubs'!$B:$F,3,FALSE)</f>
        <v>12</v>
      </c>
      <c r="L266">
        <f>VLOOKUP($I266,'Participation Count Clubs'!$B:$F,4,FALSE)</f>
        <v>12</v>
      </c>
      <c r="M266">
        <f>VLOOKUP($I266,'Participation Count Clubs'!$B:$F,5,FALSE)</f>
        <v>6</v>
      </c>
      <c r="N266" t="str">
        <f t="shared" si="8"/>
        <v>C. 11-20 Entries</v>
      </c>
      <c r="O266" t="str">
        <f t="shared" si="9"/>
        <v>B. 6-10 Athletes</v>
      </c>
    </row>
    <row r="267" spans="1:15" x14ac:dyDescent="0.25">
      <c r="A267" t="s">
        <v>1353</v>
      </c>
      <c r="B267" t="s">
        <v>1542</v>
      </c>
      <c r="C267" t="s">
        <v>1548</v>
      </c>
      <c r="D267" t="s">
        <v>1754</v>
      </c>
      <c r="E267" t="s">
        <v>1749</v>
      </c>
      <c r="F267" t="s">
        <v>1988</v>
      </c>
      <c r="G267" t="s">
        <v>1649</v>
      </c>
      <c r="H267" t="s">
        <v>1603</v>
      </c>
      <c r="I267" t="str">
        <f>VLOOKUP(H267,Clubnamen!A:B,2,FALSE)</f>
        <v>Taekwon-do Club Gent</v>
      </c>
      <c r="J267">
        <f>VLOOKUP($I267,'Participation Count Clubs'!$B:$F,2,FALSE)</f>
        <v>0</v>
      </c>
      <c r="K267">
        <f>VLOOKUP($I267,'Participation Count Clubs'!$B:$F,3,FALSE)</f>
        <v>12</v>
      </c>
      <c r="L267">
        <f>VLOOKUP($I267,'Participation Count Clubs'!$B:$F,4,FALSE)</f>
        <v>12</v>
      </c>
      <c r="M267">
        <f>VLOOKUP($I267,'Participation Count Clubs'!$B:$F,5,FALSE)</f>
        <v>6</v>
      </c>
      <c r="N267" t="str">
        <f t="shared" si="8"/>
        <v>C. 11-20 Entries</v>
      </c>
      <c r="O267" t="str">
        <f t="shared" si="9"/>
        <v>B. 6-10 Athletes</v>
      </c>
    </row>
    <row r="268" spans="1:15" x14ac:dyDescent="0.25">
      <c r="A268" t="s">
        <v>994</v>
      </c>
      <c r="B268" t="s">
        <v>1541</v>
      </c>
      <c r="C268" t="s">
        <v>1546</v>
      </c>
      <c r="D268" t="s">
        <v>1753</v>
      </c>
      <c r="E268" t="s">
        <v>1749</v>
      </c>
      <c r="F268" t="s">
        <v>1987</v>
      </c>
      <c r="G268" t="s">
        <v>1663</v>
      </c>
      <c r="H268" t="s">
        <v>1407</v>
      </c>
      <c r="I268" t="str">
        <f>VLOOKUP(H268,Clubnamen!A:B,2,FALSE)</f>
        <v>Taekwon-Do IN NAE DO KWAN</v>
      </c>
      <c r="J268">
        <f>VLOOKUP($I268,'Participation Count Clubs'!$B:$F,2,FALSE)</f>
        <v>8</v>
      </c>
      <c r="K268">
        <f>VLOOKUP($I268,'Participation Count Clubs'!$B:$F,3,FALSE)</f>
        <v>17</v>
      </c>
      <c r="L268">
        <f>VLOOKUP($I268,'Participation Count Clubs'!$B:$F,4,FALSE)</f>
        <v>25</v>
      </c>
      <c r="M268">
        <f>VLOOKUP($I268,'Participation Count Clubs'!$B:$F,5,FALSE)</f>
        <v>13</v>
      </c>
      <c r="N268" t="str">
        <f t="shared" si="8"/>
        <v>D. &gt; 20 Entries</v>
      </c>
      <c r="O268" t="str">
        <f t="shared" si="9"/>
        <v>C. 11-20 Athletes</v>
      </c>
    </row>
    <row r="269" spans="1:15" x14ac:dyDescent="0.25">
      <c r="A269" t="s">
        <v>1031</v>
      </c>
      <c r="B269" t="s">
        <v>1541</v>
      </c>
      <c r="C269" t="s">
        <v>1546</v>
      </c>
      <c r="D269" t="s">
        <v>1754</v>
      </c>
      <c r="E269" t="s">
        <v>1749</v>
      </c>
      <c r="F269" t="s">
        <v>1986</v>
      </c>
      <c r="G269" t="s">
        <v>1406</v>
      </c>
      <c r="H269" t="s">
        <v>1407</v>
      </c>
      <c r="I269" t="str">
        <f>VLOOKUP(H269,Clubnamen!A:B,2,FALSE)</f>
        <v>Taekwon-Do IN NAE DO KWAN</v>
      </c>
      <c r="J269">
        <f>VLOOKUP($I269,'Participation Count Clubs'!$B:$F,2,FALSE)</f>
        <v>8</v>
      </c>
      <c r="K269">
        <f>VLOOKUP($I269,'Participation Count Clubs'!$B:$F,3,FALSE)</f>
        <v>17</v>
      </c>
      <c r="L269">
        <f>VLOOKUP($I269,'Participation Count Clubs'!$B:$F,4,FALSE)</f>
        <v>25</v>
      </c>
      <c r="M269">
        <f>VLOOKUP($I269,'Participation Count Clubs'!$B:$F,5,FALSE)</f>
        <v>13</v>
      </c>
      <c r="N269" t="str">
        <f t="shared" si="8"/>
        <v>D. &gt; 20 Entries</v>
      </c>
      <c r="O269" t="str">
        <f t="shared" si="9"/>
        <v>C. 11-20 Athletes</v>
      </c>
    </row>
    <row r="270" spans="1:15" x14ac:dyDescent="0.25">
      <c r="A270" t="s">
        <v>1144</v>
      </c>
      <c r="B270" t="s">
        <v>1541</v>
      </c>
      <c r="C270" t="s">
        <v>1548</v>
      </c>
      <c r="D270" t="s">
        <v>1754</v>
      </c>
      <c r="E270" t="s">
        <v>1748</v>
      </c>
      <c r="F270" t="s">
        <v>1986</v>
      </c>
      <c r="G270" t="s">
        <v>1437</v>
      </c>
      <c r="H270" t="s">
        <v>1407</v>
      </c>
      <c r="I270" t="str">
        <f>VLOOKUP(H270,Clubnamen!A:B,2,FALSE)</f>
        <v>Taekwon-Do IN NAE DO KWAN</v>
      </c>
      <c r="J270">
        <f>VLOOKUP($I270,'Participation Count Clubs'!$B:$F,2,FALSE)</f>
        <v>8</v>
      </c>
      <c r="K270">
        <f>VLOOKUP($I270,'Participation Count Clubs'!$B:$F,3,FALSE)</f>
        <v>17</v>
      </c>
      <c r="L270">
        <f>VLOOKUP($I270,'Participation Count Clubs'!$B:$F,4,FALSE)</f>
        <v>25</v>
      </c>
      <c r="M270">
        <f>VLOOKUP($I270,'Participation Count Clubs'!$B:$F,5,FALSE)</f>
        <v>13</v>
      </c>
      <c r="N270" t="str">
        <f t="shared" si="8"/>
        <v>D. &gt; 20 Entries</v>
      </c>
      <c r="O270" t="str">
        <f t="shared" si="9"/>
        <v>C. 11-20 Athletes</v>
      </c>
    </row>
    <row r="271" spans="1:15" x14ac:dyDescent="0.25">
      <c r="A271" t="s">
        <v>1156</v>
      </c>
      <c r="B271" t="s">
        <v>1541</v>
      </c>
      <c r="C271" t="s">
        <v>1548</v>
      </c>
      <c r="D271" t="s">
        <v>1755</v>
      </c>
      <c r="E271" t="s">
        <v>1749</v>
      </c>
      <c r="F271" t="s">
        <v>1986</v>
      </c>
      <c r="G271" t="s">
        <v>1440</v>
      </c>
      <c r="H271" t="s">
        <v>1407</v>
      </c>
      <c r="I271" t="str">
        <f>VLOOKUP(H271,Clubnamen!A:B,2,FALSE)</f>
        <v>Taekwon-Do IN NAE DO KWAN</v>
      </c>
      <c r="J271">
        <f>VLOOKUP($I271,'Participation Count Clubs'!$B:$F,2,FALSE)</f>
        <v>8</v>
      </c>
      <c r="K271">
        <f>VLOOKUP($I271,'Participation Count Clubs'!$B:$F,3,FALSE)</f>
        <v>17</v>
      </c>
      <c r="L271">
        <f>VLOOKUP($I271,'Participation Count Clubs'!$B:$F,4,FALSE)</f>
        <v>25</v>
      </c>
      <c r="M271">
        <f>VLOOKUP($I271,'Participation Count Clubs'!$B:$F,5,FALSE)</f>
        <v>13</v>
      </c>
      <c r="N271" t="str">
        <f t="shared" si="8"/>
        <v>D. &gt; 20 Entries</v>
      </c>
      <c r="O271" t="str">
        <f t="shared" si="9"/>
        <v>C. 11-20 Athletes</v>
      </c>
    </row>
    <row r="272" spans="1:15" x14ac:dyDescent="0.25">
      <c r="A272" t="s">
        <v>1156</v>
      </c>
      <c r="B272" t="s">
        <v>1541</v>
      </c>
      <c r="C272" t="s">
        <v>1548</v>
      </c>
      <c r="D272" t="s">
        <v>1755</v>
      </c>
      <c r="E272" t="s">
        <v>1749</v>
      </c>
      <c r="F272" t="s">
        <v>1988</v>
      </c>
      <c r="G272" t="s">
        <v>1578</v>
      </c>
      <c r="H272" t="s">
        <v>1407</v>
      </c>
      <c r="I272" t="str">
        <f>VLOOKUP(H272,Clubnamen!A:B,2,FALSE)</f>
        <v>Taekwon-Do IN NAE DO KWAN</v>
      </c>
      <c r="J272">
        <f>VLOOKUP($I272,'Participation Count Clubs'!$B:$F,2,FALSE)</f>
        <v>8</v>
      </c>
      <c r="K272">
        <f>VLOOKUP($I272,'Participation Count Clubs'!$B:$F,3,FALSE)</f>
        <v>17</v>
      </c>
      <c r="L272">
        <f>VLOOKUP($I272,'Participation Count Clubs'!$B:$F,4,FALSE)</f>
        <v>25</v>
      </c>
      <c r="M272">
        <f>VLOOKUP($I272,'Participation Count Clubs'!$B:$F,5,FALSE)</f>
        <v>13</v>
      </c>
      <c r="N272" t="str">
        <f t="shared" si="8"/>
        <v>D. &gt; 20 Entries</v>
      </c>
      <c r="O272" t="str">
        <f t="shared" si="9"/>
        <v>C. 11-20 Athletes</v>
      </c>
    </row>
    <row r="273" spans="1:15" x14ac:dyDescent="0.25">
      <c r="A273" t="s">
        <v>1352</v>
      </c>
      <c r="B273" t="s">
        <v>1542</v>
      </c>
      <c r="C273" t="s">
        <v>1548</v>
      </c>
      <c r="D273" t="s">
        <v>1754</v>
      </c>
      <c r="E273" t="s">
        <v>1749</v>
      </c>
      <c r="F273" t="s">
        <v>1987</v>
      </c>
      <c r="G273" t="s">
        <v>1440</v>
      </c>
      <c r="H273" t="s">
        <v>1407</v>
      </c>
      <c r="I273" t="str">
        <f>VLOOKUP(H273,Clubnamen!A:B,2,FALSE)</f>
        <v>Taekwon-Do IN NAE DO KWAN</v>
      </c>
      <c r="J273">
        <f>VLOOKUP($I273,'Participation Count Clubs'!$B:$F,2,FALSE)</f>
        <v>8</v>
      </c>
      <c r="K273">
        <f>VLOOKUP($I273,'Participation Count Clubs'!$B:$F,3,FALSE)</f>
        <v>17</v>
      </c>
      <c r="L273">
        <f>VLOOKUP($I273,'Participation Count Clubs'!$B:$F,4,FALSE)</f>
        <v>25</v>
      </c>
      <c r="M273">
        <f>VLOOKUP($I273,'Participation Count Clubs'!$B:$F,5,FALSE)</f>
        <v>13</v>
      </c>
      <c r="N273" t="str">
        <f t="shared" si="8"/>
        <v>D. &gt; 20 Entries</v>
      </c>
      <c r="O273" t="str">
        <f t="shared" si="9"/>
        <v>C. 11-20 Athletes</v>
      </c>
    </row>
    <row r="274" spans="1:15" x14ac:dyDescent="0.25">
      <c r="A274" t="s">
        <v>1353</v>
      </c>
      <c r="B274" t="s">
        <v>1542</v>
      </c>
      <c r="C274" t="s">
        <v>1548</v>
      </c>
      <c r="D274" t="s">
        <v>1754</v>
      </c>
      <c r="E274" t="s">
        <v>1749</v>
      </c>
      <c r="F274" t="s">
        <v>1987</v>
      </c>
      <c r="G274" t="s">
        <v>1578</v>
      </c>
      <c r="H274" t="s">
        <v>1407</v>
      </c>
      <c r="I274" t="str">
        <f>VLOOKUP(H274,Clubnamen!A:B,2,FALSE)</f>
        <v>Taekwon-Do IN NAE DO KWAN</v>
      </c>
      <c r="J274">
        <f>VLOOKUP($I274,'Participation Count Clubs'!$B:$F,2,FALSE)</f>
        <v>8</v>
      </c>
      <c r="K274">
        <f>VLOOKUP($I274,'Participation Count Clubs'!$B:$F,3,FALSE)</f>
        <v>17</v>
      </c>
      <c r="L274">
        <f>VLOOKUP($I274,'Participation Count Clubs'!$B:$F,4,FALSE)</f>
        <v>25</v>
      </c>
      <c r="M274">
        <f>VLOOKUP($I274,'Participation Count Clubs'!$B:$F,5,FALSE)</f>
        <v>13</v>
      </c>
      <c r="N274" t="str">
        <f t="shared" si="8"/>
        <v>D. &gt; 20 Entries</v>
      </c>
      <c r="O274" t="str">
        <f t="shared" si="9"/>
        <v>C. 11-20 Athletes</v>
      </c>
    </row>
    <row r="275" spans="1:15" x14ac:dyDescent="0.25">
      <c r="A275" t="s">
        <v>1240</v>
      </c>
      <c r="B275" t="s">
        <v>1542</v>
      </c>
      <c r="C275" t="s">
        <v>1546</v>
      </c>
      <c r="D275" t="s">
        <v>1754</v>
      </c>
      <c r="E275" t="s">
        <v>1749</v>
      </c>
      <c r="F275" t="s">
        <v>1986</v>
      </c>
      <c r="G275" t="s">
        <v>1480</v>
      </c>
      <c r="H275" t="s">
        <v>1481</v>
      </c>
      <c r="I275" t="str">
        <f>VLOOKUP(H275,Clubnamen!A:B,2,FALSE)</f>
        <v xml:space="preserve">Taekwondo Martial Arts Center Delft </v>
      </c>
      <c r="J275">
        <f>VLOOKUP($I275,'Participation Count Clubs'!$B:$F,2,FALSE)</f>
        <v>2</v>
      </c>
      <c r="K275">
        <f>VLOOKUP($I275,'Participation Count Clubs'!$B:$F,3,FALSE)</f>
        <v>7</v>
      </c>
      <c r="L275">
        <f>VLOOKUP($I275,'Participation Count Clubs'!$B:$F,4,FALSE)</f>
        <v>9</v>
      </c>
      <c r="M275">
        <f>VLOOKUP($I275,'Participation Count Clubs'!$B:$F,5,FALSE)</f>
        <v>7</v>
      </c>
      <c r="N275" t="str">
        <f t="shared" si="8"/>
        <v>B. 6-10 Entries</v>
      </c>
      <c r="O275" t="str">
        <f t="shared" si="9"/>
        <v>B. 6-10 Athletes</v>
      </c>
    </row>
    <row r="276" spans="1:15" x14ac:dyDescent="0.25">
      <c r="A276" t="s">
        <v>1307</v>
      </c>
      <c r="B276" t="s">
        <v>1542</v>
      </c>
      <c r="C276" t="s">
        <v>1547</v>
      </c>
      <c r="D276" t="s">
        <v>1754</v>
      </c>
      <c r="E276" t="s">
        <v>1749</v>
      </c>
      <c r="F276" t="s">
        <v>1988</v>
      </c>
      <c r="G276" t="s">
        <v>1632</v>
      </c>
      <c r="H276" t="s">
        <v>1481</v>
      </c>
      <c r="I276" t="str">
        <f>VLOOKUP(H276,Clubnamen!A:B,2,FALSE)</f>
        <v xml:space="preserve">Taekwondo Martial Arts Center Delft </v>
      </c>
      <c r="J276">
        <f>VLOOKUP($I276,'Participation Count Clubs'!$B:$F,2,FALSE)</f>
        <v>2</v>
      </c>
      <c r="K276">
        <f>VLOOKUP($I276,'Participation Count Clubs'!$B:$F,3,FALSE)</f>
        <v>7</v>
      </c>
      <c r="L276">
        <f>VLOOKUP($I276,'Participation Count Clubs'!$B:$F,4,FALSE)</f>
        <v>9</v>
      </c>
      <c r="M276">
        <f>VLOOKUP($I276,'Participation Count Clubs'!$B:$F,5,FALSE)</f>
        <v>7</v>
      </c>
      <c r="N276" t="str">
        <f t="shared" si="8"/>
        <v>B. 6-10 Entries</v>
      </c>
      <c r="O276" t="str">
        <f t="shared" si="9"/>
        <v>B. 6-10 Athletes</v>
      </c>
    </row>
    <row r="277" spans="1:15" x14ac:dyDescent="0.25">
      <c r="A277" t="s">
        <v>1352</v>
      </c>
      <c r="B277" t="s">
        <v>1542</v>
      </c>
      <c r="C277" t="s">
        <v>1548</v>
      </c>
      <c r="D277" t="s">
        <v>1754</v>
      </c>
      <c r="E277" t="s">
        <v>1749</v>
      </c>
      <c r="F277" t="s">
        <v>1988</v>
      </c>
      <c r="G277" t="s">
        <v>1648</v>
      </c>
      <c r="H277" t="s">
        <v>1481</v>
      </c>
      <c r="I277" t="str">
        <f>VLOOKUP(H277,Clubnamen!A:B,2,FALSE)</f>
        <v xml:space="preserve">Taekwondo Martial Arts Center Delft </v>
      </c>
      <c r="J277">
        <f>VLOOKUP($I277,'Participation Count Clubs'!$B:$F,2,FALSE)</f>
        <v>2</v>
      </c>
      <c r="K277">
        <f>VLOOKUP($I277,'Participation Count Clubs'!$B:$F,3,FALSE)</f>
        <v>7</v>
      </c>
      <c r="L277">
        <f>VLOOKUP($I277,'Participation Count Clubs'!$B:$F,4,FALSE)</f>
        <v>9</v>
      </c>
      <c r="M277">
        <f>VLOOKUP($I277,'Participation Count Clubs'!$B:$F,5,FALSE)</f>
        <v>7</v>
      </c>
      <c r="N277" t="str">
        <f t="shared" si="8"/>
        <v>B. 6-10 Entries</v>
      </c>
      <c r="O277" t="str">
        <f t="shared" si="9"/>
        <v>B. 6-10 Athletes</v>
      </c>
    </row>
    <row r="278" spans="1:15" x14ac:dyDescent="0.25">
      <c r="A278" t="s">
        <v>1356</v>
      </c>
      <c r="B278" t="s">
        <v>1542</v>
      </c>
      <c r="C278" t="s">
        <v>1548</v>
      </c>
      <c r="D278" t="s">
        <v>1754</v>
      </c>
      <c r="E278" t="s">
        <v>1749</v>
      </c>
      <c r="F278" t="s">
        <v>1987</v>
      </c>
      <c r="G278" t="s">
        <v>1735</v>
      </c>
      <c r="H278" t="s">
        <v>1481</v>
      </c>
      <c r="I278" t="str">
        <f>VLOOKUP(H278,Clubnamen!A:B,2,FALSE)</f>
        <v xml:space="preserve">Taekwondo Martial Arts Center Delft </v>
      </c>
      <c r="J278">
        <f>VLOOKUP($I278,'Participation Count Clubs'!$B:$F,2,FALSE)</f>
        <v>2</v>
      </c>
      <c r="K278">
        <f>VLOOKUP($I278,'Participation Count Clubs'!$B:$F,3,FALSE)</f>
        <v>7</v>
      </c>
      <c r="L278">
        <f>VLOOKUP($I278,'Participation Count Clubs'!$B:$F,4,FALSE)</f>
        <v>9</v>
      </c>
      <c r="M278">
        <f>VLOOKUP($I278,'Participation Count Clubs'!$B:$F,5,FALSE)</f>
        <v>7</v>
      </c>
      <c r="N278" t="str">
        <f t="shared" si="8"/>
        <v>B. 6-10 Entries</v>
      </c>
      <c r="O278" t="str">
        <f t="shared" si="9"/>
        <v>B. 6-10 Athletes</v>
      </c>
    </row>
    <row r="279" spans="1:15" x14ac:dyDescent="0.25">
      <c r="A279" t="s">
        <v>1022</v>
      </c>
      <c r="B279" t="s">
        <v>1541</v>
      </c>
      <c r="C279" t="s">
        <v>1546</v>
      </c>
      <c r="D279" t="s">
        <v>1754</v>
      </c>
      <c r="E279" t="s">
        <v>1749</v>
      </c>
      <c r="F279" t="s">
        <v>1987</v>
      </c>
      <c r="G279" t="s">
        <v>1665</v>
      </c>
      <c r="H279" t="s">
        <v>1505</v>
      </c>
      <c r="I279" t="str">
        <f>VLOOKUP(H279,Clubnamen!A:B,2,FALSE)</f>
        <v>Taekwondo Middelburg</v>
      </c>
      <c r="J279">
        <f>VLOOKUP($I279,'Participation Count Clubs'!$B:$F,2,FALSE)</f>
        <v>4</v>
      </c>
      <c r="K279">
        <f>VLOOKUP($I279,'Participation Count Clubs'!$B:$F,3,FALSE)</f>
        <v>10</v>
      </c>
      <c r="L279">
        <f>VLOOKUP($I279,'Participation Count Clubs'!$B:$F,4,FALSE)</f>
        <v>14</v>
      </c>
      <c r="M279">
        <f>VLOOKUP($I279,'Participation Count Clubs'!$B:$F,5,FALSE)</f>
        <v>8</v>
      </c>
      <c r="N279" t="str">
        <f t="shared" si="8"/>
        <v>C. 11-20 Entries</v>
      </c>
      <c r="O279" t="str">
        <f t="shared" si="9"/>
        <v>B. 6-10 Athletes</v>
      </c>
    </row>
    <row r="280" spans="1:15" x14ac:dyDescent="0.25">
      <c r="A280" t="s">
        <v>1298</v>
      </c>
      <c r="B280" t="s">
        <v>1542</v>
      </c>
      <c r="C280" t="s">
        <v>1547</v>
      </c>
      <c r="D280" t="s">
        <v>1754</v>
      </c>
      <c r="E280" t="s">
        <v>1749</v>
      </c>
      <c r="F280" t="s">
        <v>1986</v>
      </c>
      <c r="G280" t="s">
        <v>1504</v>
      </c>
      <c r="H280" t="s">
        <v>1505</v>
      </c>
      <c r="I280" t="str">
        <f>VLOOKUP(H280,Clubnamen!A:B,2,FALSE)</f>
        <v>Taekwondo Middelburg</v>
      </c>
      <c r="J280">
        <f>VLOOKUP($I280,'Participation Count Clubs'!$B:$F,2,FALSE)</f>
        <v>4</v>
      </c>
      <c r="K280">
        <f>VLOOKUP($I280,'Participation Count Clubs'!$B:$F,3,FALSE)</f>
        <v>10</v>
      </c>
      <c r="L280">
        <f>VLOOKUP($I280,'Participation Count Clubs'!$B:$F,4,FALSE)</f>
        <v>14</v>
      </c>
      <c r="M280">
        <f>VLOOKUP($I280,'Participation Count Clubs'!$B:$F,5,FALSE)</f>
        <v>8</v>
      </c>
      <c r="N280" t="str">
        <f t="shared" si="8"/>
        <v>C. 11-20 Entries</v>
      </c>
      <c r="O280" t="str">
        <f t="shared" si="9"/>
        <v>B. 6-10 Athletes</v>
      </c>
    </row>
    <row r="281" spans="1:15" x14ac:dyDescent="0.25">
      <c r="A281" t="s">
        <v>1215</v>
      </c>
      <c r="B281" t="s">
        <v>1542</v>
      </c>
      <c r="C281" t="s">
        <v>1546</v>
      </c>
      <c r="D281" t="s">
        <v>1754</v>
      </c>
      <c r="E281" t="s">
        <v>1749</v>
      </c>
      <c r="F281" t="s">
        <v>1987</v>
      </c>
      <c r="G281" t="s">
        <v>1695</v>
      </c>
      <c r="H281" t="s">
        <v>1600</v>
      </c>
      <c r="I281" t="str">
        <f>VLOOKUP(H281,Clubnamen!A:B,2,FALSE)</f>
        <v>Taekwon-Do School Martowirono</v>
      </c>
      <c r="J281">
        <f>VLOOKUP($I281,'Participation Count Clubs'!$B:$F,2,FALSE)</f>
        <v>5</v>
      </c>
      <c r="K281">
        <f>VLOOKUP($I281,'Participation Count Clubs'!$B:$F,3,FALSE)</f>
        <v>15</v>
      </c>
      <c r="L281">
        <f>VLOOKUP($I281,'Participation Count Clubs'!$B:$F,4,FALSE)</f>
        <v>20</v>
      </c>
      <c r="M281">
        <f>VLOOKUP($I281,'Participation Count Clubs'!$B:$F,5,FALSE)</f>
        <v>11</v>
      </c>
      <c r="N281" t="str">
        <f t="shared" si="8"/>
        <v>C. 11-20 Entries</v>
      </c>
      <c r="O281" t="str">
        <f t="shared" si="9"/>
        <v>C. 11-20 Athletes</v>
      </c>
    </row>
    <row r="282" spans="1:15" x14ac:dyDescent="0.25">
      <c r="A282" t="s">
        <v>1217</v>
      </c>
      <c r="B282" t="s">
        <v>1542</v>
      </c>
      <c r="C282" t="s">
        <v>1546</v>
      </c>
      <c r="D282" t="s">
        <v>1754</v>
      </c>
      <c r="E282" t="s">
        <v>1749</v>
      </c>
      <c r="F282" t="s">
        <v>1988</v>
      </c>
      <c r="G282" t="s">
        <v>1599</v>
      </c>
      <c r="H282" t="s">
        <v>1600</v>
      </c>
      <c r="I282" t="str">
        <f>VLOOKUP(H282,Clubnamen!A:B,2,FALSE)</f>
        <v>Taekwon-Do School Martowirono</v>
      </c>
      <c r="J282">
        <f>VLOOKUP($I282,'Participation Count Clubs'!$B:$F,2,FALSE)</f>
        <v>5</v>
      </c>
      <c r="K282">
        <f>VLOOKUP($I282,'Participation Count Clubs'!$B:$F,3,FALSE)</f>
        <v>15</v>
      </c>
      <c r="L282">
        <f>VLOOKUP($I282,'Participation Count Clubs'!$B:$F,4,FALSE)</f>
        <v>20</v>
      </c>
      <c r="M282">
        <f>VLOOKUP($I282,'Participation Count Clubs'!$B:$F,5,FALSE)</f>
        <v>11</v>
      </c>
      <c r="N282" t="str">
        <f t="shared" si="8"/>
        <v>C. 11-20 Entries</v>
      </c>
      <c r="O282" t="str">
        <f t="shared" si="9"/>
        <v>C. 11-20 Athletes</v>
      </c>
    </row>
    <row r="283" spans="1:15" x14ac:dyDescent="0.25">
      <c r="A283" t="s">
        <v>1267</v>
      </c>
      <c r="B283" t="s">
        <v>1542</v>
      </c>
      <c r="C283" t="s">
        <v>1547</v>
      </c>
      <c r="D283" t="s">
        <v>1753</v>
      </c>
      <c r="E283" t="s">
        <v>1749</v>
      </c>
      <c r="F283" t="s">
        <v>1988</v>
      </c>
      <c r="G283" t="s">
        <v>1619</v>
      </c>
      <c r="H283" t="s">
        <v>1600</v>
      </c>
      <c r="I283" t="str">
        <f>VLOOKUP(H283,Clubnamen!A:B,2,FALSE)</f>
        <v>Taekwon-Do School Martowirono</v>
      </c>
      <c r="J283">
        <f>VLOOKUP($I283,'Participation Count Clubs'!$B:$F,2,FALSE)</f>
        <v>5</v>
      </c>
      <c r="K283">
        <f>VLOOKUP($I283,'Participation Count Clubs'!$B:$F,3,FALSE)</f>
        <v>15</v>
      </c>
      <c r="L283">
        <f>VLOOKUP($I283,'Participation Count Clubs'!$B:$F,4,FALSE)</f>
        <v>20</v>
      </c>
      <c r="M283">
        <f>VLOOKUP($I283,'Participation Count Clubs'!$B:$F,5,FALSE)</f>
        <v>11</v>
      </c>
      <c r="N283" t="str">
        <f t="shared" si="8"/>
        <v>C. 11-20 Entries</v>
      </c>
      <c r="O283" t="str">
        <f t="shared" si="9"/>
        <v>C. 11-20 Athletes</v>
      </c>
    </row>
    <row r="284" spans="1:15" x14ac:dyDescent="0.25">
      <c r="A284" t="s">
        <v>1295</v>
      </c>
      <c r="B284" t="s">
        <v>1542</v>
      </c>
      <c r="C284" t="s">
        <v>1547</v>
      </c>
      <c r="D284" t="s">
        <v>1754</v>
      </c>
      <c r="E284" t="s">
        <v>1749</v>
      </c>
      <c r="F284" t="s">
        <v>1988</v>
      </c>
      <c r="G284" t="s">
        <v>1627</v>
      </c>
      <c r="H284" t="s">
        <v>1600</v>
      </c>
      <c r="I284" t="str">
        <f>VLOOKUP(H284,Clubnamen!A:B,2,FALSE)</f>
        <v>Taekwon-Do School Martowirono</v>
      </c>
      <c r="J284">
        <f>VLOOKUP($I284,'Participation Count Clubs'!$B:$F,2,FALSE)</f>
        <v>5</v>
      </c>
      <c r="K284">
        <f>VLOOKUP($I284,'Participation Count Clubs'!$B:$F,3,FALSE)</f>
        <v>15</v>
      </c>
      <c r="L284">
        <f>VLOOKUP($I284,'Participation Count Clubs'!$B:$F,4,FALSE)</f>
        <v>20</v>
      </c>
      <c r="M284">
        <f>VLOOKUP($I284,'Participation Count Clubs'!$B:$F,5,FALSE)</f>
        <v>11</v>
      </c>
      <c r="N284" t="str">
        <f t="shared" si="8"/>
        <v>C. 11-20 Entries</v>
      </c>
      <c r="O284" t="str">
        <f t="shared" si="9"/>
        <v>C. 11-20 Athletes</v>
      </c>
    </row>
    <row r="285" spans="1:15" x14ac:dyDescent="0.25">
      <c r="A285" t="s">
        <v>1331</v>
      </c>
      <c r="B285" t="s">
        <v>1542</v>
      </c>
      <c r="C285" t="s">
        <v>1548</v>
      </c>
      <c r="D285" t="s">
        <v>1754</v>
      </c>
      <c r="E285" t="s">
        <v>1756</v>
      </c>
      <c r="F285" t="s">
        <v>1988</v>
      </c>
      <c r="G285" t="s">
        <v>1641</v>
      </c>
      <c r="H285" t="s">
        <v>1600</v>
      </c>
      <c r="I285" t="str">
        <f>VLOOKUP(H285,Clubnamen!A:B,2,FALSE)</f>
        <v>Taekwon-Do School Martowirono</v>
      </c>
      <c r="J285">
        <f>VLOOKUP($I285,'Participation Count Clubs'!$B:$F,2,FALSE)</f>
        <v>5</v>
      </c>
      <c r="K285">
        <f>VLOOKUP($I285,'Participation Count Clubs'!$B:$F,3,FALSE)</f>
        <v>15</v>
      </c>
      <c r="L285">
        <f>VLOOKUP($I285,'Participation Count Clubs'!$B:$F,4,FALSE)</f>
        <v>20</v>
      </c>
      <c r="M285">
        <f>VLOOKUP($I285,'Participation Count Clubs'!$B:$F,5,FALSE)</f>
        <v>11</v>
      </c>
      <c r="N285" t="str">
        <f t="shared" si="8"/>
        <v>C. 11-20 Entries</v>
      </c>
      <c r="O285" t="str">
        <f t="shared" si="9"/>
        <v>C. 11-20 Athletes</v>
      </c>
    </row>
    <row r="286" spans="1:15" x14ac:dyDescent="0.25">
      <c r="A286" t="s">
        <v>1171</v>
      </c>
      <c r="B286" t="s">
        <v>1542</v>
      </c>
      <c r="C286" t="s">
        <v>1546</v>
      </c>
      <c r="D286" t="s">
        <v>1753</v>
      </c>
      <c r="E286" t="s">
        <v>1748</v>
      </c>
      <c r="F286" t="s">
        <v>1987</v>
      </c>
      <c r="G286" t="s">
        <v>1678</v>
      </c>
      <c r="H286" t="s">
        <v>1590</v>
      </c>
      <c r="I286" t="str">
        <f>VLOOKUP(H286,Clubnamen!A:B,2,FALSE)</f>
        <v>Taekwondo sports association</v>
      </c>
      <c r="J286">
        <f>VLOOKUP($I286,'Participation Count Clubs'!$B:$F,2,FALSE)</f>
        <v>6</v>
      </c>
      <c r="K286">
        <f>VLOOKUP($I286,'Participation Count Clubs'!$B:$F,3,FALSE)</f>
        <v>7</v>
      </c>
      <c r="L286">
        <f>VLOOKUP($I286,'Participation Count Clubs'!$B:$F,4,FALSE)</f>
        <v>13</v>
      </c>
      <c r="M286">
        <f>VLOOKUP($I286,'Participation Count Clubs'!$B:$F,5,FALSE)</f>
        <v>10</v>
      </c>
      <c r="N286" t="str">
        <f t="shared" si="8"/>
        <v>C. 11-20 Entries</v>
      </c>
      <c r="O286" t="str">
        <f t="shared" si="9"/>
        <v>B. 6-10 Athletes</v>
      </c>
    </row>
    <row r="287" spans="1:15" x14ac:dyDescent="0.25">
      <c r="A287" t="s">
        <v>1196</v>
      </c>
      <c r="B287" t="s">
        <v>1542</v>
      </c>
      <c r="C287" t="s">
        <v>1546</v>
      </c>
      <c r="D287" t="s">
        <v>1754</v>
      </c>
      <c r="E287" t="s">
        <v>1749</v>
      </c>
      <c r="F287" t="s">
        <v>1988</v>
      </c>
      <c r="G287" t="s">
        <v>1589</v>
      </c>
      <c r="H287" t="s">
        <v>1590</v>
      </c>
      <c r="I287" t="str">
        <f>VLOOKUP(H287,Clubnamen!A:B,2,FALSE)</f>
        <v>Taekwondo sports association</v>
      </c>
      <c r="J287">
        <f>VLOOKUP($I287,'Participation Count Clubs'!$B:$F,2,FALSE)</f>
        <v>6</v>
      </c>
      <c r="K287">
        <f>VLOOKUP($I287,'Participation Count Clubs'!$B:$F,3,FALSE)</f>
        <v>7</v>
      </c>
      <c r="L287">
        <f>VLOOKUP($I287,'Participation Count Clubs'!$B:$F,4,FALSE)</f>
        <v>13</v>
      </c>
      <c r="M287">
        <f>VLOOKUP($I287,'Participation Count Clubs'!$B:$F,5,FALSE)</f>
        <v>10</v>
      </c>
      <c r="N287" t="str">
        <f t="shared" si="8"/>
        <v>C. 11-20 Entries</v>
      </c>
      <c r="O287" t="str">
        <f t="shared" si="9"/>
        <v>B. 6-10 Athletes</v>
      </c>
    </row>
    <row r="288" spans="1:15" x14ac:dyDescent="0.25">
      <c r="A288" t="s">
        <v>1101</v>
      </c>
      <c r="B288" t="s">
        <v>1541</v>
      </c>
      <c r="C288" t="s">
        <v>1547</v>
      </c>
      <c r="D288" t="s">
        <v>1755</v>
      </c>
      <c r="E288" t="s">
        <v>1749</v>
      </c>
      <c r="F288" t="s">
        <v>1988</v>
      </c>
      <c r="G288" t="s">
        <v>1568</v>
      </c>
      <c r="H288" t="s">
        <v>1471</v>
      </c>
      <c r="I288" t="str">
        <f>VLOOKUP(H288,Clubnamen!A:B,2,FALSE)</f>
        <v>Taekwon-Do Team Vrijsen</v>
      </c>
      <c r="J288">
        <f>VLOOKUP($I288,'Participation Count Clubs'!$B:$F,2,FALSE)</f>
        <v>11</v>
      </c>
      <c r="K288">
        <f>VLOOKUP($I288,'Participation Count Clubs'!$B:$F,3,FALSE)</f>
        <v>18</v>
      </c>
      <c r="L288">
        <f>VLOOKUP($I288,'Participation Count Clubs'!$B:$F,4,FALSE)</f>
        <v>29</v>
      </c>
      <c r="M288">
        <f>VLOOKUP($I288,'Participation Count Clubs'!$B:$F,5,FALSE)</f>
        <v>17</v>
      </c>
      <c r="N288" t="str">
        <f t="shared" si="8"/>
        <v>D. &gt; 20 Entries</v>
      </c>
      <c r="O288" t="str">
        <f t="shared" si="9"/>
        <v>C. 11-20 Athletes</v>
      </c>
    </row>
    <row r="289" spans="1:15" x14ac:dyDescent="0.25">
      <c r="A289" t="s">
        <v>1193</v>
      </c>
      <c r="B289" t="s">
        <v>1542</v>
      </c>
      <c r="C289" t="s">
        <v>1546</v>
      </c>
      <c r="D289" t="s">
        <v>1753</v>
      </c>
      <c r="E289" t="s">
        <v>1749</v>
      </c>
      <c r="F289" t="s">
        <v>1987</v>
      </c>
      <c r="G289" t="s">
        <v>1686</v>
      </c>
      <c r="H289" t="s">
        <v>1471</v>
      </c>
      <c r="I289" t="str">
        <f>VLOOKUP(H289,Clubnamen!A:B,2,FALSE)</f>
        <v>Taekwon-Do Team Vrijsen</v>
      </c>
      <c r="J289">
        <f>VLOOKUP($I289,'Participation Count Clubs'!$B:$F,2,FALSE)</f>
        <v>11</v>
      </c>
      <c r="K289">
        <f>VLOOKUP($I289,'Participation Count Clubs'!$B:$F,3,FALSE)</f>
        <v>18</v>
      </c>
      <c r="L289">
        <f>VLOOKUP($I289,'Participation Count Clubs'!$B:$F,4,FALSE)</f>
        <v>29</v>
      </c>
      <c r="M289">
        <f>VLOOKUP($I289,'Participation Count Clubs'!$B:$F,5,FALSE)</f>
        <v>17</v>
      </c>
      <c r="N289" t="str">
        <f t="shared" si="8"/>
        <v>D. &gt; 20 Entries</v>
      </c>
      <c r="O289" t="str">
        <f t="shared" si="9"/>
        <v>C. 11-20 Athletes</v>
      </c>
    </row>
    <row r="290" spans="1:15" x14ac:dyDescent="0.25">
      <c r="A290" t="s">
        <v>1212</v>
      </c>
      <c r="B290" t="s">
        <v>1542</v>
      </c>
      <c r="C290" t="s">
        <v>1546</v>
      </c>
      <c r="D290" t="s">
        <v>1754</v>
      </c>
      <c r="E290" t="s">
        <v>1749</v>
      </c>
      <c r="F290" t="s">
        <v>1987</v>
      </c>
      <c r="G290" t="s">
        <v>1694</v>
      </c>
      <c r="H290" t="s">
        <v>1471</v>
      </c>
      <c r="I290" t="str">
        <f>VLOOKUP(H290,Clubnamen!A:B,2,FALSE)</f>
        <v>Taekwon-Do Team Vrijsen</v>
      </c>
      <c r="J290">
        <f>VLOOKUP($I290,'Participation Count Clubs'!$B:$F,2,FALSE)</f>
        <v>11</v>
      </c>
      <c r="K290">
        <f>VLOOKUP($I290,'Participation Count Clubs'!$B:$F,3,FALSE)</f>
        <v>18</v>
      </c>
      <c r="L290">
        <f>VLOOKUP($I290,'Participation Count Clubs'!$B:$F,4,FALSE)</f>
        <v>29</v>
      </c>
      <c r="M290">
        <f>VLOOKUP($I290,'Participation Count Clubs'!$B:$F,5,FALSE)</f>
        <v>17</v>
      </c>
      <c r="N290" t="str">
        <f t="shared" si="8"/>
        <v>D. &gt; 20 Entries</v>
      </c>
      <c r="O290" t="str">
        <f t="shared" si="9"/>
        <v>C. 11-20 Athletes</v>
      </c>
    </row>
    <row r="291" spans="1:15" x14ac:dyDescent="0.25">
      <c r="A291" t="s">
        <v>1217</v>
      </c>
      <c r="B291" t="s">
        <v>1542</v>
      </c>
      <c r="C291" t="s">
        <v>1546</v>
      </c>
      <c r="D291" t="s">
        <v>1754</v>
      </c>
      <c r="E291" t="s">
        <v>1749</v>
      </c>
      <c r="F291" t="s">
        <v>1986</v>
      </c>
      <c r="G291" t="s">
        <v>1470</v>
      </c>
      <c r="H291" t="s">
        <v>1471</v>
      </c>
      <c r="I291" t="str">
        <f>VLOOKUP(H291,Clubnamen!A:B,2,FALSE)</f>
        <v>Taekwon-Do Team Vrijsen</v>
      </c>
      <c r="J291">
        <f>VLOOKUP($I291,'Participation Count Clubs'!$B:$F,2,FALSE)</f>
        <v>11</v>
      </c>
      <c r="K291">
        <f>VLOOKUP($I291,'Participation Count Clubs'!$B:$F,3,FALSE)</f>
        <v>18</v>
      </c>
      <c r="L291">
        <f>VLOOKUP($I291,'Participation Count Clubs'!$B:$F,4,FALSE)</f>
        <v>29</v>
      </c>
      <c r="M291">
        <f>VLOOKUP($I291,'Participation Count Clubs'!$B:$F,5,FALSE)</f>
        <v>17</v>
      </c>
      <c r="N291" t="str">
        <f t="shared" si="8"/>
        <v>D. &gt; 20 Entries</v>
      </c>
      <c r="O291" t="str">
        <f t="shared" si="9"/>
        <v>C. 11-20 Athletes</v>
      </c>
    </row>
    <row r="292" spans="1:15" x14ac:dyDescent="0.25">
      <c r="A292" t="s">
        <v>1232</v>
      </c>
      <c r="B292" t="s">
        <v>1542</v>
      </c>
      <c r="C292" t="s">
        <v>1546</v>
      </c>
      <c r="D292" t="s">
        <v>1754</v>
      </c>
      <c r="E292" t="s">
        <v>1749</v>
      </c>
      <c r="F292" t="s">
        <v>1986</v>
      </c>
      <c r="G292" t="s">
        <v>1477</v>
      </c>
      <c r="H292" t="s">
        <v>1471</v>
      </c>
      <c r="I292" t="str">
        <f>VLOOKUP(H292,Clubnamen!A:B,2,FALSE)</f>
        <v>Taekwon-Do Team Vrijsen</v>
      </c>
      <c r="J292">
        <f>VLOOKUP($I292,'Participation Count Clubs'!$B:$F,2,FALSE)</f>
        <v>11</v>
      </c>
      <c r="K292">
        <f>VLOOKUP($I292,'Participation Count Clubs'!$B:$F,3,FALSE)</f>
        <v>18</v>
      </c>
      <c r="L292">
        <f>VLOOKUP($I292,'Participation Count Clubs'!$B:$F,4,FALSE)</f>
        <v>29</v>
      </c>
      <c r="M292">
        <f>VLOOKUP($I292,'Participation Count Clubs'!$B:$F,5,FALSE)</f>
        <v>17</v>
      </c>
      <c r="N292" t="str">
        <f t="shared" si="8"/>
        <v>D. &gt; 20 Entries</v>
      </c>
      <c r="O292" t="str">
        <f t="shared" si="9"/>
        <v>C. 11-20 Athletes</v>
      </c>
    </row>
    <row r="293" spans="1:15" x14ac:dyDescent="0.25">
      <c r="A293" t="s">
        <v>1232</v>
      </c>
      <c r="B293" t="s">
        <v>1542</v>
      </c>
      <c r="C293" t="s">
        <v>1546</v>
      </c>
      <c r="D293" t="s">
        <v>1754</v>
      </c>
      <c r="E293" t="s">
        <v>1749</v>
      </c>
      <c r="F293" t="s">
        <v>1987</v>
      </c>
      <c r="G293" t="s">
        <v>1701</v>
      </c>
      <c r="H293" t="s">
        <v>1471</v>
      </c>
      <c r="I293" t="str">
        <f>VLOOKUP(H293,Clubnamen!A:B,2,FALSE)</f>
        <v>Taekwon-Do Team Vrijsen</v>
      </c>
      <c r="J293">
        <f>VLOOKUP($I293,'Participation Count Clubs'!$B:$F,2,FALSE)</f>
        <v>11</v>
      </c>
      <c r="K293">
        <f>VLOOKUP($I293,'Participation Count Clubs'!$B:$F,3,FALSE)</f>
        <v>18</v>
      </c>
      <c r="L293">
        <f>VLOOKUP($I293,'Participation Count Clubs'!$B:$F,4,FALSE)</f>
        <v>29</v>
      </c>
      <c r="M293">
        <f>VLOOKUP($I293,'Participation Count Clubs'!$B:$F,5,FALSE)</f>
        <v>17</v>
      </c>
      <c r="N293" t="str">
        <f t="shared" si="8"/>
        <v>D. &gt; 20 Entries</v>
      </c>
      <c r="O293" t="str">
        <f t="shared" si="9"/>
        <v>C. 11-20 Athletes</v>
      </c>
    </row>
    <row r="294" spans="1:15" x14ac:dyDescent="0.25">
      <c r="A294" t="s">
        <v>1255</v>
      </c>
      <c r="B294" t="s">
        <v>1542</v>
      </c>
      <c r="C294" t="s">
        <v>1547</v>
      </c>
      <c r="D294" t="s">
        <v>1753</v>
      </c>
      <c r="E294" t="s">
        <v>1748</v>
      </c>
      <c r="F294" t="s">
        <v>1986</v>
      </c>
      <c r="G294" t="s">
        <v>1485</v>
      </c>
      <c r="H294" t="s">
        <v>1471</v>
      </c>
      <c r="I294" t="str">
        <f>VLOOKUP(H294,Clubnamen!A:B,2,FALSE)</f>
        <v>Taekwon-Do Team Vrijsen</v>
      </c>
      <c r="J294">
        <f>VLOOKUP($I294,'Participation Count Clubs'!$B:$F,2,FALSE)</f>
        <v>11</v>
      </c>
      <c r="K294">
        <f>VLOOKUP($I294,'Participation Count Clubs'!$B:$F,3,FALSE)</f>
        <v>18</v>
      </c>
      <c r="L294">
        <f>VLOOKUP($I294,'Participation Count Clubs'!$B:$F,4,FALSE)</f>
        <v>29</v>
      </c>
      <c r="M294">
        <f>VLOOKUP($I294,'Participation Count Clubs'!$B:$F,5,FALSE)</f>
        <v>17</v>
      </c>
      <c r="N294" t="str">
        <f t="shared" si="8"/>
        <v>D. &gt; 20 Entries</v>
      </c>
      <c r="O294" t="str">
        <f t="shared" si="9"/>
        <v>C. 11-20 Athletes</v>
      </c>
    </row>
    <row r="295" spans="1:15" x14ac:dyDescent="0.25">
      <c r="A295" t="s">
        <v>1266</v>
      </c>
      <c r="B295" t="s">
        <v>1542</v>
      </c>
      <c r="C295" t="s">
        <v>1547</v>
      </c>
      <c r="D295" t="s">
        <v>1753</v>
      </c>
      <c r="E295" t="s">
        <v>1749</v>
      </c>
      <c r="F295" t="s">
        <v>1987</v>
      </c>
      <c r="G295" t="s">
        <v>1568</v>
      </c>
      <c r="H295" t="s">
        <v>1471</v>
      </c>
      <c r="I295" t="str">
        <f>VLOOKUP(H295,Clubnamen!A:B,2,FALSE)</f>
        <v>Taekwon-Do Team Vrijsen</v>
      </c>
      <c r="J295">
        <f>VLOOKUP($I295,'Participation Count Clubs'!$B:$F,2,FALSE)</f>
        <v>11</v>
      </c>
      <c r="K295">
        <f>VLOOKUP($I295,'Participation Count Clubs'!$B:$F,3,FALSE)</f>
        <v>18</v>
      </c>
      <c r="L295">
        <f>VLOOKUP($I295,'Participation Count Clubs'!$B:$F,4,FALSE)</f>
        <v>29</v>
      </c>
      <c r="M295">
        <f>VLOOKUP($I295,'Participation Count Clubs'!$B:$F,5,FALSE)</f>
        <v>17</v>
      </c>
      <c r="N295" t="str">
        <f t="shared" si="8"/>
        <v>D. &gt; 20 Entries</v>
      </c>
      <c r="O295" t="str">
        <f t="shared" si="9"/>
        <v>C. 11-20 Athletes</v>
      </c>
    </row>
    <row r="296" spans="1:15" x14ac:dyDescent="0.25">
      <c r="A296" t="s">
        <v>1291</v>
      </c>
      <c r="B296" t="s">
        <v>1542</v>
      </c>
      <c r="C296" t="s">
        <v>1547</v>
      </c>
      <c r="D296" t="s">
        <v>1754</v>
      </c>
      <c r="E296" t="s">
        <v>1749</v>
      </c>
      <c r="F296" t="s">
        <v>1986</v>
      </c>
      <c r="G296" t="s">
        <v>1501</v>
      </c>
      <c r="H296" t="s">
        <v>1471</v>
      </c>
      <c r="I296" t="str">
        <f>VLOOKUP(H296,Clubnamen!A:B,2,FALSE)</f>
        <v>Taekwon-Do Team Vrijsen</v>
      </c>
      <c r="J296">
        <f>VLOOKUP($I296,'Participation Count Clubs'!$B:$F,2,FALSE)</f>
        <v>11</v>
      </c>
      <c r="K296">
        <f>VLOOKUP($I296,'Participation Count Clubs'!$B:$F,3,FALSE)</f>
        <v>18</v>
      </c>
      <c r="L296">
        <f>VLOOKUP($I296,'Participation Count Clubs'!$B:$F,4,FALSE)</f>
        <v>29</v>
      </c>
      <c r="M296">
        <f>VLOOKUP($I296,'Participation Count Clubs'!$B:$F,5,FALSE)</f>
        <v>17</v>
      </c>
      <c r="N296" t="str">
        <f t="shared" si="8"/>
        <v>D. &gt; 20 Entries</v>
      </c>
      <c r="O296" t="str">
        <f t="shared" si="9"/>
        <v>C. 11-20 Athletes</v>
      </c>
    </row>
    <row r="297" spans="1:15" x14ac:dyDescent="0.25">
      <c r="A297" t="s">
        <v>1291</v>
      </c>
      <c r="B297" t="s">
        <v>1542</v>
      </c>
      <c r="C297" t="s">
        <v>1547</v>
      </c>
      <c r="D297" t="s">
        <v>1754</v>
      </c>
      <c r="E297" t="s">
        <v>1749</v>
      </c>
      <c r="F297" t="s">
        <v>1988</v>
      </c>
      <c r="G297" t="s">
        <v>1626</v>
      </c>
      <c r="H297" t="s">
        <v>1471</v>
      </c>
      <c r="I297" t="str">
        <f>VLOOKUP(H297,Clubnamen!A:B,2,FALSE)</f>
        <v>Taekwon-Do Team Vrijsen</v>
      </c>
      <c r="J297">
        <f>VLOOKUP($I297,'Participation Count Clubs'!$B:$F,2,FALSE)</f>
        <v>11</v>
      </c>
      <c r="K297">
        <f>VLOOKUP($I297,'Participation Count Clubs'!$B:$F,3,FALSE)</f>
        <v>18</v>
      </c>
      <c r="L297">
        <f>VLOOKUP($I297,'Participation Count Clubs'!$B:$F,4,FALSE)</f>
        <v>29</v>
      </c>
      <c r="M297">
        <f>VLOOKUP($I297,'Participation Count Clubs'!$B:$F,5,FALSE)</f>
        <v>17</v>
      </c>
      <c r="N297" t="str">
        <f t="shared" si="8"/>
        <v>D. &gt; 20 Entries</v>
      </c>
      <c r="O297" t="str">
        <f t="shared" si="9"/>
        <v>C. 11-20 Athletes</v>
      </c>
    </row>
    <row r="298" spans="1:15" x14ac:dyDescent="0.25">
      <c r="A298" t="s">
        <v>1350</v>
      </c>
      <c r="B298" t="s">
        <v>1542</v>
      </c>
      <c r="C298" t="s">
        <v>1548</v>
      </c>
      <c r="D298" t="s">
        <v>1754</v>
      </c>
      <c r="E298" t="s">
        <v>1749</v>
      </c>
      <c r="F298" t="s">
        <v>1988</v>
      </c>
      <c r="G298" t="s">
        <v>1647</v>
      </c>
      <c r="H298" t="s">
        <v>1471</v>
      </c>
      <c r="I298" t="str">
        <f>VLOOKUP(H298,Clubnamen!A:B,2,FALSE)</f>
        <v>Taekwon-Do Team Vrijsen</v>
      </c>
      <c r="J298">
        <f>VLOOKUP($I298,'Participation Count Clubs'!$B:$F,2,FALSE)</f>
        <v>11</v>
      </c>
      <c r="K298">
        <f>VLOOKUP($I298,'Participation Count Clubs'!$B:$F,3,FALSE)</f>
        <v>18</v>
      </c>
      <c r="L298">
        <f>VLOOKUP($I298,'Participation Count Clubs'!$B:$F,4,FALSE)</f>
        <v>29</v>
      </c>
      <c r="M298">
        <f>VLOOKUP($I298,'Participation Count Clubs'!$B:$F,5,FALSE)</f>
        <v>17</v>
      </c>
      <c r="N298" t="str">
        <f t="shared" si="8"/>
        <v>D. &gt; 20 Entries</v>
      </c>
      <c r="O298" t="str">
        <f t="shared" si="9"/>
        <v>C. 11-20 Athletes</v>
      </c>
    </row>
    <row r="299" spans="1:15" x14ac:dyDescent="0.25">
      <c r="A299" t="s">
        <v>1079</v>
      </c>
      <c r="B299" t="s">
        <v>1541</v>
      </c>
      <c r="C299" t="s">
        <v>1547</v>
      </c>
      <c r="D299" t="s">
        <v>1754</v>
      </c>
      <c r="E299" t="s">
        <v>1748</v>
      </c>
      <c r="F299" t="s">
        <v>1987</v>
      </c>
      <c r="G299" t="s">
        <v>1670</v>
      </c>
      <c r="H299" t="s">
        <v>1537</v>
      </c>
      <c r="I299" t="str">
        <f>VLOOKUP(H299,Clubnamen!A:B,2,FALSE)</f>
        <v>Taekwon-Do Vereniging Hwa Rangdo  - Zeewolde</v>
      </c>
      <c r="J299">
        <f>VLOOKUP($I299,'Participation Count Clubs'!$B:$F,2,FALSE)</f>
        <v>6</v>
      </c>
      <c r="K299">
        <f>VLOOKUP($I299,'Participation Count Clubs'!$B:$F,3,FALSE)</f>
        <v>10</v>
      </c>
      <c r="L299">
        <f>VLOOKUP($I299,'Participation Count Clubs'!$B:$F,4,FALSE)</f>
        <v>16</v>
      </c>
      <c r="M299">
        <f>VLOOKUP($I299,'Participation Count Clubs'!$B:$F,5,FALSE)</f>
        <v>12</v>
      </c>
      <c r="N299" t="str">
        <f t="shared" si="8"/>
        <v>C. 11-20 Entries</v>
      </c>
      <c r="O299" t="str">
        <f t="shared" si="9"/>
        <v>C. 11-20 Athletes</v>
      </c>
    </row>
    <row r="300" spans="1:15" x14ac:dyDescent="0.25">
      <c r="A300" t="s">
        <v>1117</v>
      </c>
      <c r="B300" t="s">
        <v>1541</v>
      </c>
      <c r="C300" t="s">
        <v>1548</v>
      </c>
      <c r="D300" t="s">
        <v>1753</v>
      </c>
      <c r="E300" t="s">
        <v>1748</v>
      </c>
      <c r="F300" t="s">
        <v>1987</v>
      </c>
      <c r="G300" t="s">
        <v>1672</v>
      </c>
      <c r="H300" t="s">
        <v>1537</v>
      </c>
      <c r="I300" t="str">
        <f>VLOOKUP(H300,Clubnamen!A:B,2,FALSE)</f>
        <v>Taekwon-Do Vereniging Hwa Rangdo  - Zeewolde</v>
      </c>
      <c r="J300">
        <f>VLOOKUP($I300,'Participation Count Clubs'!$B:$F,2,FALSE)</f>
        <v>6</v>
      </c>
      <c r="K300">
        <f>VLOOKUP($I300,'Participation Count Clubs'!$B:$F,3,FALSE)</f>
        <v>10</v>
      </c>
      <c r="L300">
        <f>VLOOKUP($I300,'Participation Count Clubs'!$B:$F,4,FALSE)</f>
        <v>16</v>
      </c>
      <c r="M300">
        <f>VLOOKUP($I300,'Participation Count Clubs'!$B:$F,5,FALSE)</f>
        <v>12</v>
      </c>
      <c r="N300" t="str">
        <f t="shared" si="8"/>
        <v>C. 11-20 Entries</v>
      </c>
      <c r="O300" t="str">
        <f t="shared" si="9"/>
        <v>C. 11-20 Athletes</v>
      </c>
    </row>
    <row r="301" spans="1:15" x14ac:dyDescent="0.25">
      <c r="A301" t="s">
        <v>1371</v>
      </c>
      <c r="B301" t="s">
        <v>1544</v>
      </c>
      <c r="C301" t="s">
        <v>1547</v>
      </c>
      <c r="D301" t="s">
        <v>1754</v>
      </c>
      <c r="E301" t="s">
        <v>1748</v>
      </c>
      <c r="F301" t="s">
        <v>1986</v>
      </c>
      <c r="G301" t="s">
        <v>1744</v>
      </c>
      <c r="H301" t="s">
        <v>1537</v>
      </c>
      <c r="I301" t="str">
        <f>VLOOKUP(H301,Clubnamen!A:B,2,FALSE)</f>
        <v>Taekwon-Do Vereniging Hwa Rangdo  - Zeewolde</v>
      </c>
      <c r="J301">
        <f>VLOOKUP($I301,'Participation Count Clubs'!$B:$F,2,FALSE)</f>
        <v>6</v>
      </c>
      <c r="K301">
        <f>VLOOKUP($I301,'Participation Count Clubs'!$B:$F,3,FALSE)</f>
        <v>10</v>
      </c>
      <c r="L301">
        <f>VLOOKUP($I301,'Participation Count Clubs'!$B:$F,4,FALSE)</f>
        <v>16</v>
      </c>
      <c r="M301">
        <f>VLOOKUP($I301,'Participation Count Clubs'!$B:$F,5,FALSE)</f>
        <v>12</v>
      </c>
      <c r="N301" t="str">
        <f t="shared" si="8"/>
        <v>C. 11-20 Entries</v>
      </c>
      <c r="O301" t="str">
        <f t="shared" si="9"/>
        <v>C. 11-20 Athletes</v>
      </c>
    </row>
    <row r="302" spans="1:15" x14ac:dyDescent="0.25">
      <c r="A302" t="s">
        <v>1303</v>
      </c>
      <c r="B302" t="s">
        <v>1542</v>
      </c>
      <c r="C302" t="s">
        <v>1547</v>
      </c>
      <c r="D302" t="s">
        <v>1754</v>
      </c>
      <c r="E302" t="s">
        <v>1749</v>
      </c>
      <c r="F302" t="s">
        <v>1988</v>
      </c>
      <c r="G302" t="s">
        <v>1630</v>
      </c>
      <c r="H302" t="s">
        <v>1631</v>
      </c>
      <c r="I302" t="str">
        <f>VLOOKUP(H302,Clubnamen!A:B,2,FALSE)</f>
        <v>taekwondo-beuk</v>
      </c>
      <c r="J302">
        <f>VLOOKUP($I302,'Participation Count Clubs'!$B:$F,2,FALSE)</f>
        <v>3</v>
      </c>
      <c r="K302">
        <f>VLOOKUP($I302,'Participation Count Clubs'!$B:$F,3,FALSE)</f>
        <v>11</v>
      </c>
      <c r="L302">
        <f>VLOOKUP($I302,'Participation Count Clubs'!$B:$F,4,FALSE)</f>
        <v>14</v>
      </c>
      <c r="M302">
        <f>VLOOKUP($I302,'Participation Count Clubs'!$B:$F,5,FALSE)</f>
        <v>9</v>
      </c>
      <c r="N302" t="str">
        <f t="shared" si="8"/>
        <v>C. 11-20 Entries</v>
      </c>
      <c r="O302" t="str">
        <f t="shared" si="9"/>
        <v>B. 6-10 Athletes</v>
      </c>
    </row>
    <row r="303" spans="1:15" x14ac:dyDescent="0.25">
      <c r="A303" t="s">
        <v>1181</v>
      </c>
      <c r="B303" t="s">
        <v>1542</v>
      </c>
      <c r="C303" t="s">
        <v>1546</v>
      </c>
      <c r="D303" t="s">
        <v>1753</v>
      </c>
      <c r="E303" t="s">
        <v>1749</v>
      </c>
      <c r="F303" t="s">
        <v>1987</v>
      </c>
      <c r="G303" t="s">
        <v>1682</v>
      </c>
      <c r="H303" t="s">
        <v>1454</v>
      </c>
      <c r="I303" t="str">
        <f>VLOOKUP(H303,Clubnamen!A:B,2,FALSE)</f>
        <v>Taekyon Berghem</v>
      </c>
      <c r="J303">
        <f>VLOOKUP($I303,'Participation Count Clubs'!$B:$F,2,FALSE)</f>
        <v>6</v>
      </c>
      <c r="K303">
        <f>VLOOKUP($I303,'Participation Count Clubs'!$B:$F,3,FALSE)</f>
        <v>10</v>
      </c>
      <c r="L303">
        <f>VLOOKUP($I303,'Participation Count Clubs'!$B:$F,4,FALSE)</f>
        <v>16</v>
      </c>
      <c r="M303">
        <f>VLOOKUP($I303,'Participation Count Clubs'!$B:$F,5,FALSE)</f>
        <v>9</v>
      </c>
      <c r="N303" t="str">
        <f t="shared" si="8"/>
        <v>C. 11-20 Entries</v>
      </c>
      <c r="O303" t="str">
        <f t="shared" si="9"/>
        <v>B. 6-10 Athletes</v>
      </c>
    </row>
    <row r="304" spans="1:15" x14ac:dyDescent="0.25">
      <c r="A304" t="s">
        <v>1186</v>
      </c>
      <c r="B304" t="s">
        <v>1542</v>
      </c>
      <c r="C304" t="s">
        <v>1546</v>
      </c>
      <c r="D304" t="s">
        <v>1753</v>
      </c>
      <c r="E304" t="s">
        <v>1749</v>
      </c>
      <c r="F304" t="s">
        <v>1986</v>
      </c>
      <c r="G304" t="s">
        <v>1453</v>
      </c>
      <c r="H304" t="s">
        <v>1454</v>
      </c>
      <c r="I304" t="str">
        <f>VLOOKUP(H304,Clubnamen!A:B,2,FALSE)</f>
        <v>Taekyon Berghem</v>
      </c>
      <c r="J304">
        <f>VLOOKUP($I304,'Participation Count Clubs'!$B:$F,2,FALSE)</f>
        <v>6</v>
      </c>
      <c r="K304">
        <f>VLOOKUP($I304,'Participation Count Clubs'!$B:$F,3,FALSE)</f>
        <v>10</v>
      </c>
      <c r="L304">
        <f>VLOOKUP($I304,'Participation Count Clubs'!$B:$F,4,FALSE)</f>
        <v>16</v>
      </c>
      <c r="M304">
        <f>VLOOKUP($I304,'Participation Count Clubs'!$B:$F,5,FALSE)</f>
        <v>9</v>
      </c>
      <c r="N304" t="str">
        <f t="shared" si="8"/>
        <v>C. 11-20 Entries</v>
      </c>
      <c r="O304" t="str">
        <f t="shared" si="9"/>
        <v>B. 6-10 Athletes</v>
      </c>
    </row>
    <row r="305" spans="1:15" x14ac:dyDescent="0.25">
      <c r="A305" t="s">
        <v>1212</v>
      </c>
      <c r="B305" t="s">
        <v>1542</v>
      </c>
      <c r="C305" t="s">
        <v>1546</v>
      </c>
      <c r="D305" t="s">
        <v>1754</v>
      </c>
      <c r="E305" t="s">
        <v>1749</v>
      </c>
      <c r="F305" t="s">
        <v>1986</v>
      </c>
      <c r="G305" t="s">
        <v>1469</v>
      </c>
      <c r="H305" t="s">
        <v>1454</v>
      </c>
      <c r="I305" t="str">
        <f>VLOOKUP(H305,Clubnamen!A:B,2,FALSE)</f>
        <v>Taekyon Berghem</v>
      </c>
      <c r="J305">
        <f>VLOOKUP($I305,'Participation Count Clubs'!$B:$F,2,FALSE)</f>
        <v>6</v>
      </c>
      <c r="K305">
        <f>VLOOKUP($I305,'Participation Count Clubs'!$B:$F,3,FALSE)</f>
        <v>10</v>
      </c>
      <c r="L305">
        <f>VLOOKUP($I305,'Participation Count Clubs'!$B:$F,4,FALSE)</f>
        <v>16</v>
      </c>
      <c r="M305">
        <f>VLOOKUP($I305,'Participation Count Clubs'!$B:$F,5,FALSE)</f>
        <v>9</v>
      </c>
      <c r="N305" t="str">
        <f t="shared" si="8"/>
        <v>C. 11-20 Entries</v>
      </c>
      <c r="O305" t="str">
        <f t="shared" si="9"/>
        <v>B. 6-10 Athletes</v>
      </c>
    </row>
    <row r="306" spans="1:15" x14ac:dyDescent="0.25">
      <c r="A306" t="s">
        <v>1215</v>
      </c>
      <c r="B306" t="s">
        <v>1542</v>
      </c>
      <c r="C306" t="s">
        <v>1546</v>
      </c>
      <c r="D306" t="s">
        <v>1754</v>
      </c>
      <c r="E306" t="s">
        <v>1749</v>
      </c>
      <c r="F306" t="s">
        <v>1988</v>
      </c>
      <c r="G306" t="s">
        <v>1598</v>
      </c>
      <c r="H306" t="s">
        <v>1454</v>
      </c>
      <c r="I306" t="str">
        <f>VLOOKUP(H306,Clubnamen!A:B,2,FALSE)</f>
        <v>Taekyon Berghem</v>
      </c>
      <c r="J306">
        <f>VLOOKUP($I306,'Participation Count Clubs'!$B:$F,2,FALSE)</f>
        <v>6</v>
      </c>
      <c r="K306">
        <f>VLOOKUP($I306,'Participation Count Clubs'!$B:$F,3,FALSE)</f>
        <v>10</v>
      </c>
      <c r="L306">
        <f>VLOOKUP($I306,'Participation Count Clubs'!$B:$F,4,FALSE)</f>
        <v>16</v>
      </c>
      <c r="M306">
        <f>VLOOKUP($I306,'Participation Count Clubs'!$B:$F,5,FALSE)</f>
        <v>9</v>
      </c>
      <c r="N306" t="str">
        <f t="shared" si="8"/>
        <v>C. 11-20 Entries</v>
      </c>
      <c r="O306" t="str">
        <f t="shared" si="9"/>
        <v>B. 6-10 Athletes</v>
      </c>
    </row>
    <row r="307" spans="1:15" x14ac:dyDescent="0.25">
      <c r="A307" t="s">
        <v>1133</v>
      </c>
      <c r="B307" t="s">
        <v>1541</v>
      </c>
      <c r="C307" t="s">
        <v>1548</v>
      </c>
      <c r="D307" t="s">
        <v>1754</v>
      </c>
      <c r="E307" t="s">
        <v>1748</v>
      </c>
      <c r="F307" t="s">
        <v>1988</v>
      </c>
      <c r="G307" t="s">
        <v>1573</v>
      </c>
      <c r="H307" t="s">
        <v>1574</v>
      </c>
      <c r="I307" t="str">
        <f>VLOOKUP(H307,Clubnamen!A:B,2,FALSE)</f>
        <v>Tampere Taekwon-Do</v>
      </c>
      <c r="J307">
        <f>VLOOKUP($I307,'Participation Count Clubs'!$B:$F,2,FALSE)</f>
        <v>1</v>
      </c>
      <c r="K307">
        <f>VLOOKUP($I307,'Participation Count Clubs'!$B:$F,3,FALSE)</f>
        <v>6</v>
      </c>
      <c r="L307">
        <f>VLOOKUP($I307,'Participation Count Clubs'!$B:$F,4,FALSE)</f>
        <v>7</v>
      </c>
      <c r="M307">
        <f>VLOOKUP($I307,'Participation Count Clubs'!$B:$F,5,FALSE)</f>
        <v>5</v>
      </c>
      <c r="N307" t="str">
        <f t="shared" si="8"/>
        <v>B. 6-10 Entries</v>
      </c>
      <c r="O307" t="str">
        <f t="shared" si="9"/>
        <v>A. 0-5 Athletes</v>
      </c>
    </row>
    <row r="308" spans="1:15" x14ac:dyDescent="0.25">
      <c r="A308" t="s">
        <v>1144</v>
      </c>
      <c r="B308" t="s">
        <v>1541</v>
      </c>
      <c r="C308" t="s">
        <v>1548</v>
      </c>
      <c r="D308" t="s">
        <v>1754</v>
      </c>
      <c r="E308" t="s">
        <v>1748</v>
      </c>
      <c r="F308" t="s">
        <v>1988</v>
      </c>
      <c r="G308" t="s">
        <v>1576</v>
      </c>
      <c r="H308" t="s">
        <v>1574</v>
      </c>
      <c r="I308" t="str">
        <f>VLOOKUP(H308,Clubnamen!A:B,2,FALSE)</f>
        <v>Tampere Taekwon-Do</v>
      </c>
      <c r="J308">
        <f>VLOOKUP($I308,'Participation Count Clubs'!$B:$F,2,FALSE)</f>
        <v>1</v>
      </c>
      <c r="K308">
        <f>VLOOKUP($I308,'Participation Count Clubs'!$B:$F,3,FALSE)</f>
        <v>6</v>
      </c>
      <c r="L308">
        <f>VLOOKUP($I308,'Participation Count Clubs'!$B:$F,4,FALSE)</f>
        <v>7</v>
      </c>
      <c r="M308">
        <f>VLOOKUP($I308,'Participation Count Clubs'!$B:$F,5,FALSE)</f>
        <v>5</v>
      </c>
      <c r="N308" t="str">
        <f t="shared" si="8"/>
        <v>B. 6-10 Entries</v>
      </c>
      <c r="O308" t="str">
        <f t="shared" si="9"/>
        <v>A. 0-5 Athletes</v>
      </c>
    </row>
    <row r="309" spans="1:15" x14ac:dyDescent="0.25">
      <c r="A309" t="s">
        <v>1363</v>
      </c>
      <c r="B309" t="s">
        <v>1543</v>
      </c>
      <c r="C309" t="s">
        <v>1547</v>
      </c>
      <c r="D309" t="s">
        <v>1754</v>
      </c>
      <c r="E309" t="s">
        <v>1748</v>
      </c>
      <c r="F309" t="s">
        <v>1987</v>
      </c>
      <c r="G309" t="s">
        <v>1738</v>
      </c>
      <c r="H309" t="s">
        <v>1574</v>
      </c>
      <c r="I309" t="str">
        <f>VLOOKUP(H309,Clubnamen!A:B,2,FALSE)</f>
        <v>Tampere Taekwon-Do</v>
      </c>
      <c r="J309">
        <f>VLOOKUP($I309,'Participation Count Clubs'!$B:$F,2,FALSE)</f>
        <v>1</v>
      </c>
      <c r="K309">
        <f>VLOOKUP($I309,'Participation Count Clubs'!$B:$F,3,FALSE)</f>
        <v>6</v>
      </c>
      <c r="L309">
        <f>VLOOKUP($I309,'Participation Count Clubs'!$B:$F,4,FALSE)</f>
        <v>7</v>
      </c>
      <c r="M309">
        <f>VLOOKUP($I309,'Participation Count Clubs'!$B:$F,5,FALSE)</f>
        <v>5</v>
      </c>
      <c r="N309" t="str">
        <f t="shared" si="8"/>
        <v>B. 6-10 Entries</v>
      </c>
      <c r="O309" t="str">
        <f t="shared" si="9"/>
        <v>A. 0-5 Athletes</v>
      </c>
    </row>
    <row r="310" spans="1:15" x14ac:dyDescent="0.25">
      <c r="A310" t="s">
        <v>1203</v>
      </c>
      <c r="B310" t="s">
        <v>1542</v>
      </c>
      <c r="C310" t="s">
        <v>1546</v>
      </c>
      <c r="D310" t="s">
        <v>1755</v>
      </c>
      <c r="E310" t="s">
        <v>1749</v>
      </c>
      <c r="F310" t="s">
        <v>1986</v>
      </c>
      <c r="G310" t="s">
        <v>1465</v>
      </c>
      <c r="H310" t="s">
        <v>1466</v>
      </c>
      <c r="I310" t="str">
        <f>VLOOKUP(H310,Clubnamen!A:B,2,FALSE)</f>
        <v>Tan Gun Sports e.V.</v>
      </c>
      <c r="J310">
        <f>VLOOKUP($I310,'Participation Count Clubs'!$B:$F,2,FALSE)</f>
        <v>0</v>
      </c>
      <c r="K310">
        <f>VLOOKUP($I310,'Participation Count Clubs'!$B:$F,3,FALSE)</f>
        <v>7</v>
      </c>
      <c r="L310">
        <f>VLOOKUP($I310,'Participation Count Clubs'!$B:$F,4,FALSE)</f>
        <v>7</v>
      </c>
      <c r="M310">
        <f>VLOOKUP($I310,'Participation Count Clubs'!$B:$F,5,FALSE)</f>
        <v>6</v>
      </c>
      <c r="N310" t="str">
        <f t="shared" si="8"/>
        <v>B. 6-10 Entries</v>
      </c>
      <c r="O310" t="str">
        <f t="shared" si="9"/>
        <v>B. 6-10 Athletes</v>
      </c>
    </row>
    <row r="311" spans="1:15" x14ac:dyDescent="0.25">
      <c r="A311" t="s">
        <v>1203</v>
      </c>
      <c r="B311" t="s">
        <v>1542</v>
      </c>
      <c r="C311" t="s">
        <v>1546</v>
      </c>
      <c r="D311" t="s">
        <v>1755</v>
      </c>
      <c r="E311" t="s">
        <v>1749</v>
      </c>
      <c r="F311" t="s">
        <v>1988</v>
      </c>
      <c r="G311" t="s">
        <v>1593</v>
      </c>
      <c r="H311" t="s">
        <v>1466</v>
      </c>
      <c r="I311" t="str">
        <f>VLOOKUP(H311,Clubnamen!A:B,2,FALSE)</f>
        <v>Tan Gun Sports e.V.</v>
      </c>
      <c r="J311">
        <f>VLOOKUP($I311,'Participation Count Clubs'!$B:$F,2,FALSE)</f>
        <v>0</v>
      </c>
      <c r="K311">
        <f>VLOOKUP($I311,'Participation Count Clubs'!$B:$F,3,FALSE)</f>
        <v>7</v>
      </c>
      <c r="L311">
        <f>VLOOKUP($I311,'Participation Count Clubs'!$B:$F,4,FALSE)</f>
        <v>7</v>
      </c>
      <c r="M311">
        <f>VLOOKUP($I311,'Participation Count Clubs'!$B:$F,5,FALSE)</f>
        <v>6</v>
      </c>
      <c r="N311" t="str">
        <f t="shared" si="8"/>
        <v>B. 6-10 Entries</v>
      </c>
      <c r="O311" t="str">
        <f t="shared" si="9"/>
        <v>B. 6-10 Athletes</v>
      </c>
    </row>
    <row r="312" spans="1:15" x14ac:dyDescent="0.25">
      <c r="A312" t="s">
        <v>1207</v>
      </c>
      <c r="B312" t="s">
        <v>1542</v>
      </c>
      <c r="C312" t="s">
        <v>1546</v>
      </c>
      <c r="D312" t="s">
        <v>1755</v>
      </c>
      <c r="E312" t="s">
        <v>1749</v>
      </c>
      <c r="F312" t="s">
        <v>1986</v>
      </c>
      <c r="G312" t="s">
        <v>1467</v>
      </c>
      <c r="H312" t="s">
        <v>1466</v>
      </c>
      <c r="I312" t="str">
        <f>VLOOKUP(H312,Clubnamen!A:B,2,FALSE)</f>
        <v>Tan Gun Sports e.V.</v>
      </c>
      <c r="J312">
        <f>VLOOKUP($I312,'Participation Count Clubs'!$B:$F,2,FALSE)</f>
        <v>0</v>
      </c>
      <c r="K312">
        <f>VLOOKUP($I312,'Participation Count Clubs'!$B:$F,3,FALSE)</f>
        <v>7</v>
      </c>
      <c r="L312">
        <f>VLOOKUP($I312,'Participation Count Clubs'!$B:$F,4,FALSE)</f>
        <v>7</v>
      </c>
      <c r="M312">
        <f>VLOOKUP($I312,'Participation Count Clubs'!$B:$F,5,FALSE)</f>
        <v>6</v>
      </c>
      <c r="N312" t="str">
        <f t="shared" si="8"/>
        <v>B. 6-10 Entries</v>
      </c>
      <c r="O312" t="str">
        <f t="shared" si="9"/>
        <v>B. 6-10 Athletes</v>
      </c>
    </row>
    <row r="313" spans="1:15" x14ac:dyDescent="0.25">
      <c r="A313" t="s">
        <v>1279</v>
      </c>
      <c r="B313" t="s">
        <v>1542</v>
      </c>
      <c r="C313" t="s">
        <v>1547</v>
      </c>
      <c r="D313" t="s">
        <v>1754</v>
      </c>
      <c r="E313" t="s">
        <v>1748</v>
      </c>
      <c r="F313" t="s">
        <v>1988</v>
      </c>
      <c r="G313" t="s">
        <v>1623</v>
      </c>
      <c r="H313" t="s">
        <v>1466</v>
      </c>
      <c r="I313" t="str">
        <f>VLOOKUP(H313,Clubnamen!A:B,2,FALSE)</f>
        <v>Tan Gun Sports e.V.</v>
      </c>
      <c r="J313">
        <f>VLOOKUP($I313,'Participation Count Clubs'!$B:$F,2,FALSE)</f>
        <v>0</v>
      </c>
      <c r="K313">
        <f>VLOOKUP($I313,'Participation Count Clubs'!$B:$F,3,FALSE)</f>
        <v>7</v>
      </c>
      <c r="L313">
        <f>VLOOKUP($I313,'Participation Count Clubs'!$B:$F,4,FALSE)</f>
        <v>7</v>
      </c>
      <c r="M313">
        <f>VLOOKUP($I313,'Participation Count Clubs'!$B:$F,5,FALSE)</f>
        <v>6</v>
      </c>
      <c r="N313" t="str">
        <f t="shared" si="8"/>
        <v>B. 6-10 Entries</v>
      </c>
      <c r="O313" t="str">
        <f t="shared" si="9"/>
        <v>B. 6-10 Athletes</v>
      </c>
    </row>
    <row r="314" spans="1:15" x14ac:dyDescent="0.25">
      <c r="A314" t="s">
        <v>1342</v>
      </c>
      <c r="B314" t="s">
        <v>1542</v>
      </c>
      <c r="C314" t="s">
        <v>1548</v>
      </c>
      <c r="D314" t="s">
        <v>1754</v>
      </c>
      <c r="E314" t="s">
        <v>1748</v>
      </c>
      <c r="F314" t="s">
        <v>1986</v>
      </c>
      <c r="G314" t="s">
        <v>1521</v>
      </c>
      <c r="H314" t="s">
        <v>1466</v>
      </c>
      <c r="I314" t="str">
        <f>VLOOKUP(H314,Clubnamen!A:B,2,FALSE)</f>
        <v>Tan Gun Sports e.V.</v>
      </c>
      <c r="J314">
        <f>VLOOKUP($I314,'Participation Count Clubs'!$B:$F,2,FALSE)</f>
        <v>0</v>
      </c>
      <c r="K314">
        <f>VLOOKUP($I314,'Participation Count Clubs'!$B:$F,3,FALSE)</f>
        <v>7</v>
      </c>
      <c r="L314">
        <f>VLOOKUP($I314,'Participation Count Clubs'!$B:$F,4,FALSE)</f>
        <v>7</v>
      </c>
      <c r="M314">
        <f>VLOOKUP($I314,'Participation Count Clubs'!$B:$F,5,FALSE)</f>
        <v>6</v>
      </c>
      <c r="N314" t="str">
        <f t="shared" si="8"/>
        <v>B. 6-10 Entries</v>
      </c>
      <c r="O314" t="str">
        <f t="shared" si="9"/>
        <v>B. 6-10 Athletes</v>
      </c>
    </row>
    <row r="315" spans="1:15" x14ac:dyDescent="0.25">
      <c r="A315" t="s">
        <v>1369</v>
      </c>
      <c r="B315" t="s">
        <v>1543</v>
      </c>
      <c r="C315" t="s">
        <v>1548</v>
      </c>
      <c r="D315" t="s">
        <v>1754</v>
      </c>
      <c r="E315" t="s">
        <v>1748</v>
      </c>
      <c r="F315" t="s">
        <v>1986</v>
      </c>
      <c r="G315" t="s">
        <v>1521</v>
      </c>
      <c r="H315" t="s">
        <v>1466</v>
      </c>
      <c r="I315" t="str">
        <f>VLOOKUP(H315,Clubnamen!A:B,2,FALSE)</f>
        <v>Tan Gun Sports e.V.</v>
      </c>
      <c r="J315">
        <f>VLOOKUP($I315,'Participation Count Clubs'!$B:$F,2,FALSE)</f>
        <v>0</v>
      </c>
      <c r="K315">
        <f>VLOOKUP($I315,'Participation Count Clubs'!$B:$F,3,FALSE)</f>
        <v>7</v>
      </c>
      <c r="L315">
        <f>VLOOKUP($I315,'Participation Count Clubs'!$B:$F,4,FALSE)</f>
        <v>7</v>
      </c>
      <c r="M315">
        <f>VLOOKUP($I315,'Participation Count Clubs'!$B:$F,5,FALSE)</f>
        <v>6</v>
      </c>
      <c r="N315" t="str">
        <f t="shared" si="8"/>
        <v>B. 6-10 Entries</v>
      </c>
      <c r="O315" t="str">
        <f t="shared" si="9"/>
        <v>B. 6-10 Athletes</v>
      </c>
    </row>
    <row r="316" spans="1:15" x14ac:dyDescent="0.25">
      <c r="A316" t="s">
        <v>1101</v>
      </c>
      <c r="B316" t="s">
        <v>1541</v>
      </c>
      <c r="C316" t="s">
        <v>1547</v>
      </c>
      <c r="D316" t="s">
        <v>1755</v>
      </c>
      <c r="E316" t="s">
        <v>1749</v>
      </c>
      <c r="F316" t="s">
        <v>1987</v>
      </c>
      <c r="G316" t="s">
        <v>1635</v>
      </c>
      <c r="H316" t="s">
        <v>1615</v>
      </c>
      <c r="I316" t="str">
        <f>VLOOKUP(H316,Clubnamen!A:B,2,FALSE)</f>
        <v>Tapilatu Sportcenter</v>
      </c>
      <c r="J316">
        <f>VLOOKUP($I316,'Participation Count Clubs'!$B:$F,2,FALSE)</f>
        <v>11</v>
      </c>
      <c r="K316">
        <f>VLOOKUP($I316,'Participation Count Clubs'!$B:$F,3,FALSE)</f>
        <v>14</v>
      </c>
      <c r="L316">
        <f>VLOOKUP($I316,'Participation Count Clubs'!$B:$F,4,FALSE)</f>
        <v>25</v>
      </c>
      <c r="M316">
        <f>VLOOKUP($I316,'Participation Count Clubs'!$B:$F,5,FALSE)</f>
        <v>12</v>
      </c>
      <c r="N316" t="str">
        <f t="shared" si="8"/>
        <v>D. &gt; 20 Entries</v>
      </c>
      <c r="O316" t="str">
        <f t="shared" si="9"/>
        <v>C. 11-20 Athletes</v>
      </c>
    </row>
    <row r="317" spans="1:15" x14ac:dyDescent="0.25">
      <c r="A317" t="s">
        <v>1255</v>
      </c>
      <c r="B317" t="s">
        <v>1542</v>
      </c>
      <c r="C317" t="s">
        <v>1547</v>
      </c>
      <c r="D317" t="s">
        <v>1753</v>
      </c>
      <c r="E317" t="s">
        <v>1748</v>
      </c>
      <c r="F317" t="s">
        <v>1988</v>
      </c>
      <c r="G317" t="s">
        <v>1614</v>
      </c>
      <c r="H317" t="s">
        <v>1615</v>
      </c>
      <c r="I317" t="str">
        <f>VLOOKUP(H317,Clubnamen!A:B,2,FALSE)</f>
        <v>Tapilatu Sportcenter</v>
      </c>
      <c r="J317">
        <f>VLOOKUP($I317,'Participation Count Clubs'!$B:$F,2,FALSE)</f>
        <v>11</v>
      </c>
      <c r="K317">
        <f>VLOOKUP($I317,'Participation Count Clubs'!$B:$F,3,FALSE)</f>
        <v>14</v>
      </c>
      <c r="L317">
        <f>VLOOKUP($I317,'Participation Count Clubs'!$B:$F,4,FALSE)</f>
        <v>25</v>
      </c>
      <c r="M317">
        <f>VLOOKUP($I317,'Participation Count Clubs'!$B:$F,5,FALSE)</f>
        <v>12</v>
      </c>
      <c r="N317" t="str">
        <f t="shared" si="8"/>
        <v>D. &gt; 20 Entries</v>
      </c>
      <c r="O317" t="str">
        <f t="shared" si="9"/>
        <v>C. 11-20 Athletes</v>
      </c>
    </row>
    <row r="318" spans="1:15" x14ac:dyDescent="0.25">
      <c r="A318" t="s">
        <v>1303</v>
      </c>
      <c r="B318" t="s">
        <v>1542</v>
      </c>
      <c r="C318" t="s">
        <v>1547</v>
      </c>
      <c r="D318" t="s">
        <v>1754</v>
      </c>
      <c r="E318" t="s">
        <v>1749</v>
      </c>
      <c r="F318" t="s">
        <v>1987</v>
      </c>
      <c r="G318" t="s">
        <v>1721</v>
      </c>
      <c r="H318" t="s">
        <v>1615</v>
      </c>
      <c r="I318" t="str">
        <f>VLOOKUP(H318,Clubnamen!A:B,2,FALSE)</f>
        <v>Tapilatu Sportcenter</v>
      </c>
      <c r="J318">
        <f>VLOOKUP($I318,'Participation Count Clubs'!$B:$F,2,FALSE)</f>
        <v>11</v>
      </c>
      <c r="K318">
        <f>VLOOKUP($I318,'Participation Count Clubs'!$B:$F,3,FALSE)</f>
        <v>14</v>
      </c>
      <c r="L318">
        <f>VLOOKUP($I318,'Participation Count Clubs'!$B:$F,4,FALSE)</f>
        <v>25</v>
      </c>
      <c r="M318">
        <f>VLOOKUP($I318,'Participation Count Clubs'!$B:$F,5,FALSE)</f>
        <v>12</v>
      </c>
      <c r="N318" t="str">
        <f t="shared" si="8"/>
        <v>D. &gt; 20 Entries</v>
      </c>
      <c r="O318" t="str">
        <f t="shared" si="9"/>
        <v>C. 11-20 Athletes</v>
      </c>
    </row>
    <row r="319" spans="1:15" x14ac:dyDescent="0.25">
      <c r="A319" t="s">
        <v>1314</v>
      </c>
      <c r="B319" t="s">
        <v>1542</v>
      </c>
      <c r="C319" t="s">
        <v>1547</v>
      </c>
      <c r="D319" t="s">
        <v>1754</v>
      </c>
      <c r="E319" t="s">
        <v>1749</v>
      </c>
      <c r="F319" t="s">
        <v>1988</v>
      </c>
      <c r="G319" t="s">
        <v>1635</v>
      </c>
      <c r="H319" t="s">
        <v>1615</v>
      </c>
      <c r="I319" t="str">
        <f>VLOOKUP(H319,Clubnamen!A:B,2,FALSE)</f>
        <v>Tapilatu Sportcenter</v>
      </c>
      <c r="J319">
        <f>VLOOKUP($I319,'Participation Count Clubs'!$B:$F,2,FALSE)</f>
        <v>11</v>
      </c>
      <c r="K319">
        <f>VLOOKUP($I319,'Participation Count Clubs'!$B:$F,3,FALSE)</f>
        <v>14</v>
      </c>
      <c r="L319">
        <f>VLOOKUP($I319,'Participation Count Clubs'!$B:$F,4,FALSE)</f>
        <v>25</v>
      </c>
      <c r="M319">
        <f>VLOOKUP($I319,'Participation Count Clubs'!$B:$F,5,FALSE)</f>
        <v>12</v>
      </c>
      <c r="N319" t="str">
        <f t="shared" si="8"/>
        <v>D. &gt; 20 Entries</v>
      </c>
      <c r="O319" t="str">
        <f t="shared" si="9"/>
        <v>C. 11-20 Athletes</v>
      </c>
    </row>
    <row r="320" spans="1:15" x14ac:dyDescent="0.25">
      <c r="A320" t="s">
        <v>1370</v>
      </c>
      <c r="B320" t="s">
        <v>1544</v>
      </c>
      <c r="C320" t="s">
        <v>1547</v>
      </c>
      <c r="D320" t="s">
        <v>1753</v>
      </c>
      <c r="E320" t="s">
        <v>1748</v>
      </c>
      <c r="F320" t="s">
        <v>1988</v>
      </c>
      <c r="G320" t="s">
        <v>1659</v>
      </c>
      <c r="H320" t="s">
        <v>1615</v>
      </c>
      <c r="I320" t="str">
        <f>VLOOKUP(H320,Clubnamen!A:B,2,FALSE)</f>
        <v>Tapilatu Sportcenter</v>
      </c>
      <c r="J320">
        <f>VLOOKUP($I320,'Participation Count Clubs'!$B:$F,2,FALSE)</f>
        <v>11</v>
      </c>
      <c r="K320">
        <f>VLOOKUP($I320,'Participation Count Clubs'!$B:$F,3,FALSE)</f>
        <v>14</v>
      </c>
      <c r="L320">
        <f>VLOOKUP($I320,'Participation Count Clubs'!$B:$F,4,FALSE)</f>
        <v>25</v>
      </c>
      <c r="M320">
        <f>VLOOKUP($I320,'Participation Count Clubs'!$B:$F,5,FALSE)</f>
        <v>12</v>
      </c>
      <c r="N320" t="str">
        <f t="shared" si="8"/>
        <v>D. &gt; 20 Entries</v>
      </c>
      <c r="O320" t="str">
        <f t="shared" si="9"/>
        <v>C. 11-20 Athletes</v>
      </c>
    </row>
    <row r="321" spans="1:15" x14ac:dyDescent="0.25">
      <c r="A321" t="s">
        <v>1070</v>
      </c>
      <c r="B321" t="s">
        <v>1541</v>
      </c>
      <c r="C321" t="s">
        <v>1547</v>
      </c>
      <c r="D321" t="s">
        <v>1753</v>
      </c>
      <c r="E321" t="s">
        <v>1749</v>
      </c>
      <c r="F321" t="s">
        <v>1986</v>
      </c>
      <c r="G321" t="s">
        <v>1416</v>
      </c>
      <c r="H321" t="s">
        <v>1417</v>
      </c>
      <c r="I321" t="str">
        <f>VLOOKUP(H321,Clubnamen!A:B,2,FALSE)</f>
        <v>Team Carvalho Sports / TS Amsterdam</v>
      </c>
      <c r="J321">
        <f>VLOOKUP($I321,'Participation Count Clubs'!$B:$F,2,FALSE)</f>
        <v>8</v>
      </c>
      <c r="K321">
        <f>VLOOKUP($I321,'Participation Count Clubs'!$B:$F,3,FALSE)</f>
        <v>23</v>
      </c>
      <c r="L321">
        <f>VLOOKUP($I321,'Participation Count Clubs'!$B:$F,4,FALSE)</f>
        <v>31</v>
      </c>
      <c r="M321">
        <f>VLOOKUP($I321,'Participation Count Clubs'!$B:$F,5,FALSE)</f>
        <v>17</v>
      </c>
      <c r="N321" t="str">
        <f t="shared" si="8"/>
        <v>D. &gt; 20 Entries</v>
      </c>
      <c r="O321" t="str">
        <f t="shared" si="9"/>
        <v>C. 11-20 Athletes</v>
      </c>
    </row>
    <row r="322" spans="1:15" x14ac:dyDescent="0.25">
      <c r="A322" t="s">
        <v>1185</v>
      </c>
      <c r="B322" t="s">
        <v>1542</v>
      </c>
      <c r="C322" t="s">
        <v>1546</v>
      </c>
      <c r="D322" t="s">
        <v>1753</v>
      </c>
      <c r="E322" t="s">
        <v>1749</v>
      </c>
      <c r="F322" t="s">
        <v>1986</v>
      </c>
      <c r="G322" t="s">
        <v>1452</v>
      </c>
      <c r="H322" t="s">
        <v>1417</v>
      </c>
      <c r="I322" t="str">
        <f>VLOOKUP(H322,Clubnamen!A:B,2,FALSE)</f>
        <v>Team Carvalho Sports / TS Amsterdam</v>
      </c>
      <c r="J322">
        <f>VLOOKUP($I322,'Participation Count Clubs'!$B:$F,2,FALSE)</f>
        <v>8</v>
      </c>
      <c r="K322">
        <f>VLOOKUP($I322,'Participation Count Clubs'!$B:$F,3,FALSE)</f>
        <v>23</v>
      </c>
      <c r="L322">
        <f>VLOOKUP($I322,'Participation Count Clubs'!$B:$F,4,FALSE)</f>
        <v>31</v>
      </c>
      <c r="M322">
        <f>VLOOKUP($I322,'Participation Count Clubs'!$B:$F,5,FALSE)</f>
        <v>17</v>
      </c>
      <c r="N322" t="str">
        <f t="shared" si="8"/>
        <v>D. &gt; 20 Entries</v>
      </c>
      <c r="O322" t="str">
        <f t="shared" si="9"/>
        <v>C. 11-20 Athletes</v>
      </c>
    </row>
    <row r="323" spans="1:15" x14ac:dyDescent="0.25">
      <c r="A323" t="s">
        <v>1185</v>
      </c>
      <c r="B323" t="s">
        <v>1542</v>
      </c>
      <c r="C323" t="s">
        <v>1546</v>
      </c>
      <c r="D323" t="s">
        <v>1753</v>
      </c>
      <c r="E323" t="s">
        <v>1749</v>
      </c>
      <c r="F323" t="s">
        <v>1988</v>
      </c>
      <c r="G323" t="s">
        <v>1583</v>
      </c>
      <c r="H323" t="s">
        <v>1417</v>
      </c>
      <c r="I323" t="str">
        <f>VLOOKUP(H323,Clubnamen!A:B,2,FALSE)</f>
        <v>Team Carvalho Sports / TS Amsterdam</v>
      </c>
      <c r="J323">
        <f>VLOOKUP($I323,'Participation Count Clubs'!$B:$F,2,FALSE)</f>
        <v>8</v>
      </c>
      <c r="K323">
        <f>VLOOKUP($I323,'Participation Count Clubs'!$B:$F,3,FALSE)</f>
        <v>23</v>
      </c>
      <c r="L323">
        <f>VLOOKUP($I323,'Participation Count Clubs'!$B:$F,4,FALSE)</f>
        <v>31</v>
      </c>
      <c r="M323">
        <f>VLOOKUP($I323,'Participation Count Clubs'!$B:$F,5,FALSE)</f>
        <v>17</v>
      </c>
      <c r="N323" t="str">
        <f t="shared" ref="N323:N344" si="10">IF(AND(L323&lt;6,L323&gt;0),"A. 0-5 Entries",IF(AND(L323&gt;5,L323&lt;11),"B. 6-10 Entries",IF(AND(L323&gt;10,L323&lt;21),"C. 11-20 Entries",IF(L323&gt;20,"D. &gt; 20 Entries"))))</f>
        <v>D. &gt; 20 Entries</v>
      </c>
      <c r="O323" t="str">
        <f t="shared" ref="O323:O344" si="11">IF(AND(M323&lt;6,M323&gt;0),"A. 0-5 Athletes",IF(AND(M323&gt;5,M323&lt;11),"B. 6-10 Athletes",IF(AND(M323&gt;10,M323&lt;21),"C. 11-20 Athletes",IF(M323&gt;20,"D. &gt; 20 Athletes"))))</f>
        <v>C. 11-20 Athletes</v>
      </c>
    </row>
    <row r="324" spans="1:15" x14ac:dyDescent="0.25">
      <c r="A324" t="s">
        <v>1200</v>
      </c>
      <c r="B324" t="s">
        <v>1542</v>
      </c>
      <c r="C324" t="s">
        <v>1546</v>
      </c>
      <c r="D324" t="s">
        <v>1754</v>
      </c>
      <c r="E324" t="s">
        <v>1749</v>
      </c>
      <c r="F324" t="s">
        <v>1988</v>
      </c>
      <c r="G324" t="s">
        <v>1592</v>
      </c>
      <c r="H324" t="s">
        <v>1417</v>
      </c>
      <c r="I324" t="str">
        <f>VLOOKUP(H324,Clubnamen!A:B,2,FALSE)</f>
        <v>Team Carvalho Sports / TS Amsterdam</v>
      </c>
      <c r="J324">
        <f>VLOOKUP($I324,'Participation Count Clubs'!$B:$F,2,FALSE)</f>
        <v>8</v>
      </c>
      <c r="K324">
        <f>VLOOKUP($I324,'Participation Count Clubs'!$B:$F,3,FALSE)</f>
        <v>23</v>
      </c>
      <c r="L324">
        <f>VLOOKUP($I324,'Participation Count Clubs'!$B:$F,4,FALSE)</f>
        <v>31</v>
      </c>
      <c r="M324">
        <f>VLOOKUP($I324,'Participation Count Clubs'!$B:$F,5,FALSE)</f>
        <v>17</v>
      </c>
      <c r="N324" t="str">
        <f t="shared" si="10"/>
        <v>D. &gt; 20 Entries</v>
      </c>
      <c r="O324" t="str">
        <f t="shared" si="11"/>
        <v>C. 11-20 Athletes</v>
      </c>
    </row>
    <row r="325" spans="1:15" x14ac:dyDescent="0.25">
      <c r="A325" t="s">
        <v>1236</v>
      </c>
      <c r="B325" t="s">
        <v>1542</v>
      </c>
      <c r="C325" t="s">
        <v>1546</v>
      </c>
      <c r="D325" t="s">
        <v>1754</v>
      </c>
      <c r="E325" t="s">
        <v>1749</v>
      </c>
      <c r="F325" t="s">
        <v>1987</v>
      </c>
      <c r="G325" t="s">
        <v>1702</v>
      </c>
      <c r="H325" t="s">
        <v>1417</v>
      </c>
      <c r="I325" t="str">
        <f>VLOOKUP(H325,Clubnamen!A:B,2,FALSE)</f>
        <v>Team Carvalho Sports / TS Amsterdam</v>
      </c>
      <c r="J325">
        <f>VLOOKUP($I325,'Participation Count Clubs'!$B:$F,2,FALSE)</f>
        <v>8</v>
      </c>
      <c r="K325">
        <f>VLOOKUP($I325,'Participation Count Clubs'!$B:$F,3,FALSE)</f>
        <v>23</v>
      </c>
      <c r="L325">
        <f>VLOOKUP($I325,'Participation Count Clubs'!$B:$F,4,FALSE)</f>
        <v>31</v>
      </c>
      <c r="M325">
        <f>VLOOKUP($I325,'Participation Count Clubs'!$B:$F,5,FALSE)</f>
        <v>17</v>
      </c>
      <c r="N325" t="str">
        <f t="shared" si="10"/>
        <v>D. &gt; 20 Entries</v>
      </c>
      <c r="O325" t="str">
        <f t="shared" si="11"/>
        <v>C. 11-20 Athletes</v>
      </c>
    </row>
    <row r="326" spans="1:15" x14ac:dyDescent="0.25">
      <c r="A326" t="s">
        <v>1262</v>
      </c>
      <c r="B326" t="s">
        <v>1542</v>
      </c>
      <c r="C326" t="s">
        <v>1547</v>
      </c>
      <c r="D326" t="s">
        <v>1753</v>
      </c>
      <c r="E326" t="s">
        <v>1749</v>
      </c>
      <c r="F326" t="s">
        <v>1987</v>
      </c>
      <c r="G326" t="s">
        <v>1710</v>
      </c>
      <c r="H326" t="s">
        <v>1417</v>
      </c>
      <c r="I326" t="str">
        <f>VLOOKUP(H326,Clubnamen!A:B,2,FALSE)</f>
        <v>Team Carvalho Sports / TS Amsterdam</v>
      </c>
      <c r="J326">
        <f>VLOOKUP($I326,'Participation Count Clubs'!$B:$F,2,FALSE)</f>
        <v>8</v>
      </c>
      <c r="K326">
        <f>VLOOKUP($I326,'Participation Count Clubs'!$B:$F,3,FALSE)</f>
        <v>23</v>
      </c>
      <c r="L326">
        <f>VLOOKUP($I326,'Participation Count Clubs'!$B:$F,4,FALSE)</f>
        <v>31</v>
      </c>
      <c r="M326">
        <f>VLOOKUP($I326,'Participation Count Clubs'!$B:$F,5,FALSE)</f>
        <v>17</v>
      </c>
      <c r="N326" t="str">
        <f t="shared" si="10"/>
        <v>D. &gt; 20 Entries</v>
      </c>
      <c r="O326" t="str">
        <f t="shared" si="11"/>
        <v>C. 11-20 Athletes</v>
      </c>
    </row>
    <row r="327" spans="1:15" x14ac:dyDescent="0.25">
      <c r="A327" t="s">
        <v>1266</v>
      </c>
      <c r="B327" t="s">
        <v>1542</v>
      </c>
      <c r="C327" t="s">
        <v>1547</v>
      </c>
      <c r="D327" t="s">
        <v>1753</v>
      </c>
      <c r="E327" t="s">
        <v>1749</v>
      </c>
      <c r="F327" t="s">
        <v>1988</v>
      </c>
      <c r="G327" t="s">
        <v>1416</v>
      </c>
      <c r="H327" t="s">
        <v>1417</v>
      </c>
      <c r="I327" t="str">
        <f>VLOOKUP(H327,Clubnamen!A:B,2,FALSE)</f>
        <v>Team Carvalho Sports / TS Amsterdam</v>
      </c>
      <c r="J327">
        <f>VLOOKUP($I327,'Participation Count Clubs'!$B:$F,2,FALSE)</f>
        <v>8</v>
      </c>
      <c r="K327">
        <f>VLOOKUP($I327,'Participation Count Clubs'!$B:$F,3,FALSE)</f>
        <v>23</v>
      </c>
      <c r="L327">
        <f>VLOOKUP($I327,'Participation Count Clubs'!$B:$F,4,FALSE)</f>
        <v>31</v>
      </c>
      <c r="M327">
        <f>VLOOKUP($I327,'Participation Count Clubs'!$B:$F,5,FALSE)</f>
        <v>17</v>
      </c>
      <c r="N327" t="str">
        <f t="shared" si="10"/>
        <v>D. &gt; 20 Entries</v>
      </c>
      <c r="O327" t="str">
        <f t="shared" si="11"/>
        <v>C. 11-20 Athletes</v>
      </c>
    </row>
    <row r="328" spans="1:15" x14ac:dyDescent="0.25">
      <c r="A328" t="s">
        <v>1283</v>
      </c>
      <c r="B328" t="s">
        <v>1542</v>
      </c>
      <c r="C328" t="s">
        <v>1547</v>
      </c>
      <c r="D328" t="s">
        <v>1754</v>
      </c>
      <c r="E328" t="s">
        <v>1748</v>
      </c>
      <c r="F328" t="s">
        <v>1986</v>
      </c>
      <c r="G328" t="s">
        <v>1498</v>
      </c>
      <c r="H328" t="s">
        <v>1417</v>
      </c>
      <c r="I328" t="str">
        <f>VLOOKUP(H328,Clubnamen!A:B,2,FALSE)</f>
        <v>Team Carvalho Sports / TS Amsterdam</v>
      </c>
      <c r="J328">
        <f>VLOOKUP($I328,'Participation Count Clubs'!$B:$F,2,FALSE)</f>
        <v>8</v>
      </c>
      <c r="K328">
        <f>VLOOKUP($I328,'Participation Count Clubs'!$B:$F,3,FALSE)</f>
        <v>23</v>
      </c>
      <c r="L328">
        <f>VLOOKUP($I328,'Participation Count Clubs'!$B:$F,4,FALSE)</f>
        <v>31</v>
      </c>
      <c r="M328">
        <f>VLOOKUP($I328,'Participation Count Clubs'!$B:$F,5,FALSE)</f>
        <v>17</v>
      </c>
      <c r="N328" t="str">
        <f t="shared" si="10"/>
        <v>D. &gt; 20 Entries</v>
      </c>
      <c r="O328" t="str">
        <f t="shared" si="11"/>
        <v>C. 11-20 Athletes</v>
      </c>
    </row>
    <row r="329" spans="1:15" x14ac:dyDescent="0.25">
      <c r="A329" t="s">
        <v>1015</v>
      </c>
      <c r="B329" t="s">
        <v>1541</v>
      </c>
      <c r="C329" t="s">
        <v>1546</v>
      </c>
      <c r="D329" t="s">
        <v>1754</v>
      </c>
      <c r="E329" t="s">
        <v>1748</v>
      </c>
      <c r="F329" t="s">
        <v>1986</v>
      </c>
      <c r="G329" t="s">
        <v>1402</v>
      </c>
      <c r="H329" t="s">
        <v>1403</v>
      </c>
      <c r="I329" t="str">
        <f>VLOOKUP(H329,Clubnamen!A:B,2,FALSE)</f>
        <v>Team West Norway</v>
      </c>
      <c r="J329">
        <f>VLOOKUP($I329,'Participation Count Clubs'!$B:$F,2,FALSE)</f>
        <v>24</v>
      </c>
      <c r="K329">
        <f>VLOOKUP($I329,'Participation Count Clubs'!$B:$F,3,FALSE)</f>
        <v>25</v>
      </c>
      <c r="L329">
        <f>VLOOKUP($I329,'Participation Count Clubs'!$B:$F,4,FALSE)</f>
        <v>49</v>
      </c>
      <c r="M329">
        <f>VLOOKUP($I329,'Participation Count Clubs'!$B:$F,5,FALSE)</f>
        <v>19</v>
      </c>
      <c r="N329" t="str">
        <f t="shared" si="10"/>
        <v>D. &gt; 20 Entries</v>
      </c>
      <c r="O329" t="str">
        <f t="shared" si="11"/>
        <v>C. 11-20 Athletes</v>
      </c>
    </row>
    <row r="330" spans="1:15" x14ac:dyDescent="0.25">
      <c r="A330" t="s">
        <v>1106</v>
      </c>
      <c r="B330" t="s">
        <v>1541</v>
      </c>
      <c r="C330" t="s">
        <v>1548</v>
      </c>
      <c r="D330" t="s">
        <v>1753</v>
      </c>
      <c r="E330" t="s">
        <v>1748</v>
      </c>
      <c r="F330" t="s">
        <v>1988</v>
      </c>
      <c r="G330" t="s">
        <v>1569</v>
      </c>
      <c r="H330" t="s">
        <v>1403</v>
      </c>
      <c r="I330" t="str">
        <f>VLOOKUP(H330,Clubnamen!A:B,2,FALSE)</f>
        <v>Team West Norway</v>
      </c>
      <c r="J330">
        <f>VLOOKUP($I330,'Participation Count Clubs'!$B:$F,2,FALSE)</f>
        <v>24</v>
      </c>
      <c r="K330">
        <f>VLOOKUP($I330,'Participation Count Clubs'!$B:$F,3,FALSE)</f>
        <v>25</v>
      </c>
      <c r="L330">
        <f>VLOOKUP($I330,'Participation Count Clubs'!$B:$F,4,FALSE)</f>
        <v>49</v>
      </c>
      <c r="M330">
        <f>VLOOKUP($I330,'Participation Count Clubs'!$B:$F,5,FALSE)</f>
        <v>19</v>
      </c>
      <c r="N330" t="str">
        <f t="shared" si="10"/>
        <v>D. &gt; 20 Entries</v>
      </c>
      <c r="O330" t="str">
        <f t="shared" si="11"/>
        <v>C. 11-20 Athletes</v>
      </c>
    </row>
    <row r="331" spans="1:15" x14ac:dyDescent="0.25">
      <c r="A331" t="s">
        <v>1110</v>
      </c>
      <c r="B331" t="s">
        <v>1541</v>
      </c>
      <c r="C331" t="s">
        <v>1548</v>
      </c>
      <c r="D331" t="s">
        <v>1753</v>
      </c>
      <c r="E331" t="s">
        <v>1748</v>
      </c>
      <c r="F331" t="s">
        <v>1986</v>
      </c>
      <c r="G331" t="s">
        <v>1427</v>
      </c>
      <c r="H331" t="s">
        <v>1403</v>
      </c>
      <c r="I331" t="str">
        <f>VLOOKUP(H331,Clubnamen!A:B,2,FALSE)</f>
        <v>Team West Norway</v>
      </c>
      <c r="J331">
        <f>VLOOKUP($I331,'Participation Count Clubs'!$B:$F,2,FALSE)</f>
        <v>24</v>
      </c>
      <c r="K331">
        <f>VLOOKUP($I331,'Participation Count Clubs'!$B:$F,3,FALSE)</f>
        <v>25</v>
      </c>
      <c r="L331">
        <f>VLOOKUP($I331,'Participation Count Clubs'!$B:$F,4,FALSE)</f>
        <v>49</v>
      </c>
      <c r="M331">
        <f>VLOOKUP($I331,'Participation Count Clubs'!$B:$F,5,FALSE)</f>
        <v>19</v>
      </c>
      <c r="N331" t="str">
        <f t="shared" si="10"/>
        <v>D. &gt; 20 Entries</v>
      </c>
      <c r="O331" t="str">
        <f t="shared" si="11"/>
        <v>C. 11-20 Athletes</v>
      </c>
    </row>
    <row r="332" spans="1:15" x14ac:dyDescent="0.25">
      <c r="A332" t="s">
        <v>1133</v>
      </c>
      <c r="B332" t="s">
        <v>1541</v>
      </c>
      <c r="C332" t="s">
        <v>1548</v>
      </c>
      <c r="D332" t="s">
        <v>1754</v>
      </c>
      <c r="E332" t="s">
        <v>1748</v>
      </c>
      <c r="F332" t="s">
        <v>1987</v>
      </c>
      <c r="G332" t="s">
        <v>1675</v>
      </c>
      <c r="H332" t="s">
        <v>1403</v>
      </c>
      <c r="I332" t="str">
        <f>VLOOKUP(H332,Clubnamen!A:B,2,FALSE)</f>
        <v>Team West Norway</v>
      </c>
      <c r="J332">
        <f>VLOOKUP($I332,'Participation Count Clubs'!$B:$F,2,FALSE)</f>
        <v>24</v>
      </c>
      <c r="K332">
        <f>VLOOKUP($I332,'Participation Count Clubs'!$B:$F,3,FALSE)</f>
        <v>25</v>
      </c>
      <c r="L332">
        <f>VLOOKUP($I332,'Participation Count Clubs'!$B:$F,4,FALSE)</f>
        <v>49</v>
      </c>
      <c r="M332">
        <f>VLOOKUP($I332,'Participation Count Clubs'!$B:$F,5,FALSE)</f>
        <v>19</v>
      </c>
      <c r="N332" t="str">
        <f t="shared" si="10"/>
        <v>D. &gt; 20 Entries</v>
      </c>
      <c r="O332" t="str">
        <f t="shared" si="11"/>
        <v>C. 11-20 Athletes</v>
      </c>
    </row>
    <row r="333" spans="1:15" x14ac:dyDescent="0.25">
      <c r="A333" t="s">
        <v>1248</v>
      </c>
      <c r="B333" t="s">
        <v>1542</v>
      </c>
      <c r="C333" t="s">
        <v>1547</v>
      </c>
      <c r="D333" t="s">
        <v>1753</v>
      </c>
      <c r="E333" t="s">
        <v>1748</v>
      </c>
      <c r="F333" t="s">
        <v>1987</v>
      </c>
      <c r="G333" t="s">
        <v>1705</v>
      </c>
      <c r="H333" t="s">
        <v>1403</v>
      </c>
      <c r="I333" t="str">
        <f>VLOOKUP(H333,Clubnamen!A:B,2,FALSE)</f>
        <v>Team West Norway</v>
      </c>
      <c r="J333">
        <f>VLOOKUP($I333,'Participation Count Clubs'!$B:$F,2,FALSE)</f>
        <v>24</v>
      </c>
      <c r="K333">
        <f>VLOOKUP($I333,'Participation Count Clubs'!$B:$F,3,FALSE)</f>
        <v>25</v>
      </c>
      <c r="L333">
        <f>VLOOKUP($I333,'Participation Count Clubs'!$B:$F,4,FALSE)</f>
        <v>49</v>
      </c>
      <c r="M333">
        <f>VLOOKUP($I333,'Participation Count Clubs'!$B:$F,5,FALSE)</f>
        <v>19</v>
      </c>
      <c r="N333" t="str">
        <f t="shared" si="10"/>
        <v>D. &gt; 20 Entries</v>
      </c>
      <c r="O333" t="str">
        <f t="shared" si="11"/>
        <v>C. 11-20 Athletes</v>
      </c>
    </row>
    <row r="334" spans="1:15" x14ac:dyDescent="0.25">
      <c r="A334" t="s">
        <v>1258</v>
      </c>
      <c r="B334" t="s">
        <v>1542</v>
      </c>
      <c r="C334" t="s">
        <v>1547</v>
      </c>
      <c r="D334" t="s">
        <v>1753</v>
      </c>
      <c r="E334" t="s">
        <v>1756</v>
      </c>
      <c r="F334" t="s">
        <v>1986</v>
      </c>
      <c r="G334" t="s">
        <v>1486</v>
      </c>
      <c r="H334" t="s">
        <v>1403</v>
      </c>
      <c r="I334" t="str">
        <f>VLOOKUP(H334,Clubnamen!A:B,2,FALSE)</f>
        <v>Team West Norway</v>
      </c>
      <c r="J334">
        <f>VLOOKUP($I334,'Participation Count Clubs'!$B:$F,2,FALSE)</f>
        <v>24</v>
      </c>
      <c r="K334">
        <f>VLOOKUP($I334,'Participation Count Clubs'!$B:$F,3,FALSE)</f>
        <v>25</v>
      </c>
      <c r="L334">
        <f>VLOOKUP($I334,'Participation Count Clubs'!$B:$F,4,FALSE)</f>
        <v>49</v>
      </c>
      <c r="M334">
        <f>VLOOKUP($I334,'Participation Count Clubs'!$B:$F,5,FALSE)</f>
        <v>19</v>
      </c>
      <c r="N334" t="str">
        <f t="shared" si="10"/>
        <v>D. &gt; 20 Entries</v>
      </c>
      <c r="O334" t="str">
        <f t="shared" si="11"/>
        <v>C. 11-20 Athletes</v>
      </c>
    </row>
    <row r="335" spans="1:15" x14ac:dyDescent="0.25">
      <c r="A335" t="s">
        <v>1339</v>
      </c>
      <c r="B335" t="s">
        <v>1542</v>
      </c>
      <c r="C335" t="s">
        <v>1548</v>
      </c>
      <c r="D335" t="s">
        <v>1754</v>
      </c>
      <c r="E335" t="s">
        <v>1748</v>
      </c>
      <c r="F335" t="s">
        <v>1988</v>
      </c>
      <c r="G335" t="s">
        <v>1644</v>
      </c>
      <c r="H335" t="s">
        <v>1403</v>
      </c>
      <c r="I335" t="str">
        <f>VLOOKUP(H335,Clubnamen!A:B,2,FALSE)</f>
        <v>Team West Norway</v>
      </c>
      <c r="J335">
        <f>VLOOKUP($I335,'Participation Count Clubs'!$B:$F,2,FALSE)</f>
        <v>24</v>
      </c>
      <c r="K335">
        <f>VLOOKUP($I335,'Participation Count Clubs'!$B:$F,3,FALSE)</f>
        <v>25</v>
      </c>
      <c r="L335">
        <f>VLOOKUP($I335,'Participation Count Clubs'!$B:$F,4,FALSE)</f>
        <v>49</v>
      </c>
      <c r="M335">
        <f>VLOOKUP($I335,'Participation Count Clubs'!$B:$F,5,FALSE)</f>
        <v>19</v>
      </c>
      <c r="N335" t="str">
        <f t="shared" si="10"/>
        <v>D. &gt; 20 Entries</v>
      </c>
      <c r="O335" t="str">
        <f t="shared" si="11"/>
        <v>C. 11-20 Athletes</v>
      </c>
    </row>
    <row r="336" spans="1:15" x14ac:dyDescent="0.25">
      <c r="A336" t="s">
        <v>1368</v>
      </c>
      <c r="B336" t="s">
        <v>1543</v>
      </c>
      <c r="C336" t="s">
        <v>1548</v>
      </c>
      <c r="D336" t="s">
        <v>1754</v>
      </c>
      <c r="E336" t="s">
        <v>1748</v>
      </c>
      <c r="F336" t="s">
        <v>1987</v>
      </c>
      <c r="G336" t="s">
        <v>1740</v>
      </c>
      <c r="H336" t="s">
        <v>1403</v>
      </c>
      <c r="I336" t="str">
        <f>VLOOKUP(H336,Clubnamen!A:B,2,FALSE)</f>
        <v>Team West Norway</v>
      </c>
      <c r="J336">
        <f>VLOOKUP($I336,'Participation Count Clubs'!$B:$F,2,FALSE)</f>
        <v>24</v>
      </c>
      <c r="K336">
        <f>VLOOKUP($I336,'Participation Count Clubs'!$B:$F,3,FALSE)</f>
        <v>25</v>
      </c>
      <c r="L336">
        <f>VLOOKUP($I336,'Participation Count Clubs'!$B:$F,4,FALSE)</f>
        <v>49</v>
      </c>
      <c r="M336">
        <f>VLOOKUP($I336,'Participation Count Clubs'!$B:$F,5,FALSE)</f>
        <v>19</v>
      </c>
      <c r="N336" t="str">
        <f t="shared" si="10"/>
        <v>D. &gt; 20 Entries</v>
      </c>
      <c r="O336" t="str">
        <f t="shared" si="11"/>
        <v>C. 11-20 Athletes</v>
      </c>
    </row>
    <row r="337" spans="1:15" x14ac:dyDescent="0.25">
      <c r="A337" t="s">
        <v>1354</v>
      </c>
      <c r="B337" t="s">
        <v>1542</v>
      </c>
      <c r="C337" t="s">
        <v>1548</v>
      </c>
      <c r="D337" t="s">
        <v>1754</v>
      </c>
      <c r="E337" t="s">
        <v>1749</v>
      </c>
      <c r="F337" t="s">
        <v>1988</v>
      </c>
      <c r="G337" t="s">
        <v>1650</v>
      </c>
      <c r="H337" t="s">
        <v>1532</v>
      </c>
      <c r="I337" t="str">
        <f>VLOOKUP(H337,Clubnamen!A:B,2,FALSE)</f>
        <v>Tosan Bad Oyenhausen</v>
      </c>
      <c r="J337">
        <f>VLOOKUP($I337,'Participation Count Clubs'!$B:$F,2,FALSE)</f>
        <v>0</v>
      </c>
      <c r="K337">
        <f>VLOOKUP($I337,'Participation Count Clubs'!$B:$F,3,FALSE)</f>
        <v>6</v>
      </c>
      <c r="L337">
        <f>VLOOKUP($I337,'Participation Count Clubs'!$B:$F,4,FALSE)</f>
        <v>6</v>
      </c>
      <c r="M337">
        <f>VLOOKUP($I337,'Participation Count Clubs'!$B:$F,5,FALSE)</f>
        <v>3</v>
      </c>
      <c r="N337" t="str">
        <f t="shared" si="10"/>
        <v>B. 6-10 Entries</v>
      </c>
      <c r="O337" t="str">
        <f t="shared" si="11"/>
        <v>A. 0-5 Athletes</v>
      </c>
    </row>
    <row r="338" spans="1:15" x14ac:dyDescent="0.25">
      <c r="A338" t="s">
        <v>1359</v>
      </c>
      <c r="B338" t="s">
        <v>1542</v>
      </c>
      <c r="C338" t="s">
        <v>1548</v>
      </c>
      <c r="D338" t="s">
        <v>1754</v>
      </c>
      <c r="E338" t="s">
        <v>1749</v>
      </c>
      <c r="F338" t="s">
        <v>1986</v>
      </c>
      <c r="G338" t="s">
        <v>1531</v>
      </c>
      <c r="H338" t="s">
        <v>1532</v>
      </c>
      <c r="I338" t="str">
        <f>VLOOKUP(H338,Clubnamen!A:B,2,FALSE)</f>
        <v>Tosan Bad Oyenhausen</v>
      </c>
      <c r="J338">
        <f>VLOOKUP($I338,'Participation Count Clubs'!$B:$F,2,FALSE)</f>
        <v>0</v>
      </c>
      <c r="K338">
        <f>VLOOKUP($I338,'Participation Count Clubs'!$B:$F,3,FALSE)</f>
        <v>6</v>
      </c>
      <c r="L338">
        <f>VLOOKUP($I338,'Participation Count Clubs'!$B:$F,4,FALSE)</f>
        <v>6</v>
      </c>
      <c r="M338">
        <f>VLOOKUP($I338,'Participation Count Clubs'!$B:$F,5,FALSE)</f>
        <v>3</v>
      </c>
      <c r="N338" t="str">
        <f t="shared" si="10"/>
        <v>B. 6-10 Entries</v>
      </c>
      <c r="O338" t="str">
        <f t="shared" si="11"/>
        <v>A. 0-5 Athletes</v>
      </c>
    </row>
    <row r="339" spans="1:15" x14ac:dyDescent="0.25">
      <c r="A339" t="s">
        <v>1079</v>
      </c>
      <c r="B339" t="s">
        <v>1541</v>
      </c>
      <c r="C339" t="s">
        <v>1547</v>
      </c>
      <c r="D339" t="s">
        <v>1754</v>
      </c>
      <c r="E339" t="s">
        <v>1748</v>
      </c>
      <c r="F339" t="s">
        <v>1986</v>
      </c>
      <c r="G339" t="s">
        <v>1419</v>
      </c>
      <c r="H339" t="s">
        <v>1420</v>
      </c>
      <c r="I339" t="str">
        <f>VLOOKUP(H339,Clubnamen!A:B,2,FALSE)</f>
        <v>Trondheim Taekwon-Do Klubb</v>
      </c>
      <c r="J339">
        <f>VLOOKUP($I339,'Participation Count Clubs'!$B:$F,2,FALSE)</f>
        <v>6</v>
      </c>
      <c r="K339">
        <f>VLOOKUP($I339,'Participation Count Clubs'!$B:$F,3,FALSE)</f>
        <v>6</v>
      </c>
      <c r="L339">
        <f>VLOOKUP($I339,'Participation Count Clubs'!$B:$F,4,FALSE)</f>
        <v>12</v>
      </c>
      <c r="M339">
        <f>VLOOKUP($I339,'Participation Count Clubs'!$B:$F,5,FALSE)</f>
        <v>4</v>
      </c>
      <c r="N339" t="str">
        <f t="shared" si="10"/>
        <v>C. 11-20 Entries</v>
      </c>
      <c r="O339" t="str">
        <f t="shared" si="11"/>
        <v>A. 0-5 Athletes</v>
      </c>
    </row>
    <row r="340" spans="1:15" x14ac:dyDescent="0.25">
      <c r="A340" t="s">
        <v>1079</v>
      </c>
      <c r="B340" t="s">
        <v>1541</v>
      </c>
      <c r="C340" t="s">
        <v>1547</v>
      </c>
      <c r="D340" t="s">
        <v>1754</v>
      </c>
      <c r="E340" t="s">
        <v>1748</v>
      </c>
      <c r="F340" t="s">
        <v>1988</v>
      </c>
      <c r="G340" t="s">
        <v>1566</v>
      </c>
      <c r="H340" t="s">
        <v>1420</v>
      </c>
      <c r="I340" t="str">
        <f>VLOOKUP(H340,Clubnamen!A:B,2,FALSE)</f>
        <v>Trondheim Taekwon-Do Klubb</v>
      </c>
      <c r="J340">
        <f>VLOOKUP($I340,'Participation Count Clubs'!$B:$F,2,FALSE)</f>
        <v>6</v>
      </c>
      <c r="K340">
        <f>VLOOKUP($I340,'Participation Count Clubs'!$B:$F,3,FALSE)</f>
        <v>6</v>
      </c>
      <c r="L340">
        <f>VLOOKUP($I340,'Participation Count Clubs'!$B:$F,4,FALSE)</f>
        <v>12</v>
      </c>
      <c r="M340">
        <f>VLOOKUP($I340,'Participation Count Clubs'!$B:$F,5,FALSE)</f>
        <v>4</v>
      </c>
      <c r="N340" t="str">
        <f t="shared" si="10"/>
        <v>C. 11-20 Entries</v>
      </c>
      <c r="O340" t="str">
        <f t="shared" si="11"/>
        <v>A. 0-5 Athletes</v>
      </c>
    </row>
    <row r="341" spans="1:15" x14ac:dyDescent="0.25">
      <c r="A341" t="s">
        <v>1323</v>
      </c>
      <c r="B341" t="s">
        <v>1542</v>
      </c>
      <c r="C341" t="s">
        <v>1548</v>
      </c>
      <c r="D341" t="s">
        <v>1753</v>
      </c>
      <c r="E341" t="s">
        <v>1756</v>
      </c>
      <c r="F341" t="s">
        <v>1987</v>
      </c>
      <c r="G341" t="s">
        <v>1727</v>
      </c>
      <c r="H341" t="s">
        <v>1420</v>
      </c>
      <c r="I341" t="str">
        <f>VLOOKUP(H341,Clubnamen!A:B,2,FALSE)</f>
        <v>Trondheim Taekwon-Do Klubb</v>
      </c>
      <c r="J341">
        <f>VLOOKUP($I341,'Participation Count Clubs'!$B:$F,2,FALSE)</f>
        <v>6</v>
      </c>
      <c r="K341">
        <f>VLOOKUP($I341,'Participation Count Clubs'!$B:$F,3,FALSE)</f>
        <v>6</v>
      </c>
      <c r="L341">
        <f>VLOOKUP($I341,'Participation Count Clubs'!$B:$F,4,FALSE)</f>
        <v>12</v>
      </c>
      <c r="M341">
        <f>VLOOKUP($I341,'Participation Count Clubs'!$B:$F,5,FALSE)</f>
        <v>4</v>
      </c>
      <c r="N341" t="str">
        <f t="shared" si="10"/>
        <v>C. 11-20 Entries</v>
      </c>
      <c r="O341" t="str">
        <f t="shared" si="11"/>
        <v>A. 0-5 Athletes</v>
      </c>
    </row>
    <row r="342" spans="1:15" x14ac:dyDescent="0.25">
      <c r="A342" t="s">
        <v>1070</v>
      </c>
      <c r="B342" t="s">
        <v>1541</v>
      </c>
      <c r="C342" t="s">
        <v>1547</v>
      </c>
      <c r="D342" t="s">
        <v>1753</v>
      </c>
      <c r="E342" t="s">
        <v>1749</v>
      </c>
      <c r="F342" t="s">
        <v>1988</v>
      </c>
      <c r="G342" t="s">
        <v>1490</v>
      </c>
      <c r="H342" t="s">
        <v>1491</v>
      </c>
      <c r="I342" t="str">
        <f>VLOOKUP(H342,Clubnamen!A:B,2,FALSE)</f>
        <v>TV Brechten</v>
      </c>
      <c r="J342">
        <f>VLOOKUP($I342,'Participation Count Clubs'!$B:$F,2,FALSE)</f>
        <v>5</v>
      </c>
      <c r="K342">
        <f>VLOOKUP($I342,'Participation Count Clubs'!$B:$F,3,FALSE)</f>
        <v>17</v>
      </c>
      <c r="L342">
        <f>VLOOKUP($I342,'Participation Count Clubs'!$B:$F,4,FALSE)</f>
        <v>22</v>
      </c>
      <c r="M342">
        <f>VLOOKUP($I342,'Participation Count Clubs'!$B:$F,5,FALSE)</f>
        <v>14</v>
      </c>
      <c r="N342" t="str">
        <f t="shared" si="10"/>
        <v>D. &gt; 20 Entries</v>
      </c>
      <c r="O342" t="str">
        <f t="shared" si="11"/>
        <v>C. 11-20 Athletes</v>
      </c>
    </row>
    <row r="343" spans="1:15" x14ac:dyDescent="0.25">
      <c r="A343" t="s">
        <v>1229</v>
      </c>
      <c r="B343" t="s">
        <v>1542</v>
      </c>
      <c r="C343" t="s">
        <v>1546</v>
      </c>
      <c r="D343" t="s">
        <v>1754</v>
      </c>
      <c r="E343" t="s">
        <v>1749</v>
      </c>
      <c r="F343" t="s">
        <v>1988</v>
      </c>
      <c r="G343" t="s">
        <v>1604</v>
      </c>
      <c r="H343" t="s">
        <v>1491</v>
      </c>
      <c r="I343" t="str">
        <f>VLOOKUP(H343,Clubnamen!A:B,2,FALSE)</f>
        <v>TV Brechten</v>
      </c>
      <c r="J343">
        <f>VLOOKUP($I343,'Participation Count Clubs'!$B:$F,2,FALSE)</f>
        <v>5</v>
      </c>
      <c r="K343">
        <f>VLOOKUP($I343,'Participation Count Clubs'!$B:$F,3,FALSE)</f>
        <v>17</v>
      </c>
      <c r="L343">
        <f>VLOOKUP($I343,'Participation Count Clubs'!$B:$F,4,FALSE)</f>
        <v>22</v>
      </c>
      <c r="M343">
        <f>VLOOKUP($I343,'Participation Count Clubs'!$B:$F,5,FALSE)</f>
        <v>14</v>
      </c>
      <c r="N343" t="str">
        <f t="shared" si="10"/>
        <v>D. &gt; 20 Entries</v>
      </c>
      <c r="O343" t="str">
        <f t="shared" si="11"/>
        <v>C. 11-20 Athletes</v>
      </c>
    </row>
    <row r="344" spans="1:15" x14ac:dyDescent="0.25">
      <c r="A344" t="s">
        <v>1266</v>
      </c>
      <c r="B344" t="s">
        <v>1542</v>
      </c>
      <c r="C344" t="s">
        <v>1547</v>
      </c>
      <c r="D344" t="s">
        <v>1753</v>
      </c>
      <c r="E344" t="s">
        <v>1749</v>
      </c>
      <c r="F344" t="s">
        <v>1986</v>
      </c>
      <c r="G344" t="s">
        <v>1490</v>
      </c>
      <c r="H344" t="s">
        <v>1491</v>
      </c>
      <c r="I344" t="str">
        <f>VLOOKUP(H344,Clubnamen!A:B,2,FALSE)</f>
        <v>TV Brechten</v>
      </c>
      <c r="J344">
        <f>VLOOKUP($I344,'Participation Count Clubs'!$B:$F,2,FALSE)</f>
        <v>5</v>
      </c>
      <c r="K344">
        <f>VLOOKUP($I344,'Participation Count Clubs'!$B:$F,3,FALSE)</f>
        <v>17</v>
      </c>
      <c r="L344">
        <f>VLOOKUP($I344,'Participation Count Clubs'!$B:$F,4,FALSE)</f>
        <v>22</v>
      </c>
      <c r="M344">
        <f>VLOOKUP($I344,'Participation Count Clubs'!$B:$F,5,FALSE)</f>
        <v>14</v>
      </c>
      <c r="N344" t="str">
        <f t="shared" si="10"/>
        <v>D. &gt; 20 Entries</v>
      </c>
      <c r="O344" t="str">
        <f t="shared" si="11"/>
        <v>C. 11-20 Athletes</v>
      </c>
    </row>
  </sheetData>
  <autoFilter ref="A1:M344">
    <sortState ref="A2:M344">
      <sortCondition ref="I1:I344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4"/>
  <sheetViews>
    <sheetView topLeftCell="R102" zoomScaleNormal="100" workbookViewId="0">
      <selection activeCell="A130" sqref="A130"/>
    </sheetView>
  </sheetViews>
  <sheetFormatPr defaultRowHeight="15" x14ac:dyDescent="0.25"/>
  <cols>
    <col min="1" max="1" width="50.42578125" bestFit="1" customWidth="1"/>
    <col min="2" max="2" width="81.140625" bestFit="1" customWidth="1"/>
    <col min="3" max="3" width="74.5703125" bestFit="1" customWidth="1"/>
    <col min="4" max="4" width="77.42578125" bestFit="1" customWidth="1"/>
    <col min="5" max="5" width="76.5703125" bestFit="1" customWidth="1"/>
    <col min="6" max="6" width="79.5703125" bestFit="1" customWidth="1"/>
    <col min="7" max="7" width="80.140625" bestFit="1" customWidth="1"/>
    <col min="8" max="8" width="75.42578125" bestFit="1" customWidth="1"/>
    <col min="9" max="9" width="65.28515625" bestFit="1" customWidth="1"/>
    <col min="10" max="10" width="81.140625" bestFit="1" customWidth="1"/>
    <col min="11" max="11" width="73" bestFit="1" customWidth="1"/>
    <col min="12" max="12" width="71.28515625" bestFit="1" customWidth="1"/>
    <col min="13" max="13" width="73" bestFit="1" customWidth="1"/>
    <col min="14" max="14" width="74.28515625" bestFit="1" customWidth="1"/>
    <col min="15" max="15" width="65.5703125" bestFit="1" customWidth="1"/>
    <col min="16" max="16" width="70.140625" bestFit="1" customWidth="1"/>
    <col min="17" max="17" width="73.140625" bestFit="1" customWidth="1"/>
    <col min="18" max="20" width="12.140625" bestFit="1" customWidth="1"/>
  </cols>
  <sheetData>
    <row r="1" spans="1:20" x14ac:dyDescent="0.25">
      <c r="A1" t="s">
        <v>977</v>
      </c>
      <c r="B1" t="s">
        <v>1376</v>
      </c>
      <c r="C1" t="s">
        <v>1552</v>
      </c>
      <c r="D1" t="s">
        <v>1380</v>
      </c>
      <c r="E1" t="s">
        <v>1381</v>
      </c>
      <c r="F1" t="s">
        <v>1382</v>
      </c>
      <c r="G1" t="s">
        <v>1383</v>
      </c>
      <c r="H1" t="s">
        <v>1384</v>
      </c>
      <c r="I1" t="s">
        <v>1385</v>
      </c>
      <c r="J1" t="s">
        <v>1386</v>
      </c>
      <c r="K1" t="s">
        <v>1387</v>
      </c>
      <c r="L1" t="s">
        <v>1388</v>
      </c>
      <c r="M1" t="s">
        <v>1389</v>
      </c>
      <c r="N1" t="s">
        <v>1390</v>
      </c>
      <c r="O1" t="s">
        <v>1391</v>
      </c>
      <c r="P1" t="s">
        <v>1392</v>
      </c>
      <c r="Q1" t="s">
        <v>1393</v>
      </c>
      <c r="R1" t="s">
        <v>1549</v>
      </c>
      <c r="S1" t="s">
        <v>1550</v>
      </c>
      <c r="T1" t="s">
        <v>1551</v>
      </c>
    </row>
    <row r="2" spans="1:20" x14ac:dyDescent="0.25">
      <c r="A2" s="1" t="s">
        <v>979</v>
      </c>
      <c r="B2" s="1" t="s">
        <v>980</v>
      </c>
      <c r="C2" s="1" t="s">
        <v>1376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 t="s">
        <v>985</v>
      </c>
      <c r="B3" s="1" t="s">
        <v>986</v>
      </c>
      <c r="C3" s="1" t="s">
        <v>1376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5">
      <c r="A4" s="1" t="s">
        <v>994</v>
      </c>
      <c r="B4" s="1" t="s">
        <v>995</v>
      </c>
      <c r="C4" s="1" t="s">
        <v>1376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1" t="s">
        <v>1004</v>
      </c>
      <c r="B5" s="1" t="s">
        <v>1005</v>
      </c>
      <c r="C5" s="1" t="s">
        <v>1376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1" t="s">
        <v>1015</v>
      </c>
      <c r="B6" s="1" t="s">
        <v>1016</v>
      </c>
      <c r="C6" s="1" t="s">
        <v>1376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25">
      <c r="A7" s="1" t="s">
        <v>1022</v>
      </c>
      <c r="B7" s="1" t="s">
        <v>1023</v>
      </c>
      <c r="C7" s="1" t="s">
        <v>1376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 t="s">
        <v>1031</v>
      </c>
      <c r="B8" s="1" t="s">
        <v>1032</v>
      </c>
      <c r="C8" s="1" t="s">
        <v>1376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25">
      <c r="A9" s="1" t="s">
        <v>1038</v>
      </c>
      <c r="B9" s="1" t="s">
        <v>1039</v>
      </c>
      <c r="C9" s="1" t="s">
        <v>1376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25">
      <c r="A10" s="1" t="s">
        <v>1045</v>
      </c>
      <c r="B10" s="1" t="s">
        <v>1046</v>
      </c>
      <c r="C10" s="1" t="s">
        <v>1376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25">
      <c r="A11" s="1" t="s">
        <v>1049</v>
      </c>
      <c r="B11" s="1" t="s">
        <v>1050</v>
      </c>
      <c r="C11" s="1" t="s">
        <v>1376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25">
      <c r="A12" s="1" t="s">
        <v>1060</v>
      </c>
      <c r="B12" s="1" t="s">
        <v>1061</v>
      </c>
      <c r="C12" s="1" t="s">
        <v>1376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25">
      <c r="A13" s="1" t="s">
        <v>1070</v>
      </c>
      <c r="B13" s="1" t="s">
        <v>1071</v>
      </c>
      <c r="C13" s="1" t="s">
        <v>1376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25">
      <c r="A14" s="1" t="s">
        <v>1075</v>
      </c>
      <c r="B14" s="1" t="s">
        <v>1076</v>
      </c>
      <c r="C14" s="1" t="s">
        <v>1376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1" t="s">
        <v>1079</v>
      </c>
      <c r="B15" s="1" t="s">
        <v>1080</v>
      </c>
      <c r="C15" s="1" t="s">
        <v>1376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1" t="s">
        <v>1087</v>
      </c>
      <c r="B16" s="1" t="s">
        <v>1088</v>
      </c>
      <c r="C16" s="1" t="s">
        <v>1376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" t="s">
        <v>1096</v>
      </c>
      <c r="B17" s="1" t="s">
        <v>1097</v>
      </c>
      <c r="C17" s="1" t="s">
        <v>1376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1" t="s">
        <v>1101</v>
      </c>
      <c r="B18" s="1" t="s">
        <v>1102</v>
      </c>
      <c r="C18" s="1" t="s">
        <v>1376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25">
      <c r="A19" s="1" t="s">
        <v>1106</v>
      </c>
      <c r="B19" s="1" t="s">
        <v>1107</v>
      </c>
      <c r="C19" s="1" t="s">
        <v>1376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s="1" t="s">
        <v>1110</v>
      </c>
      <c r="B20" s="1" t="s">
        <v>1111</v>
      </c>
      <c r="C20" s="1" t="s">
        <v>1376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25">
      <c r="A21" s="1" t="s">
        <v>1117</v>
      </c>
      <c r="B21" s="1" t="s">
        <v>1118</v>
      </c>
      <c r="C21" s="1" t="s">
        <v>1376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25">
      <c r="A22" s="1" t="s">
        <v>1123</v>
      </c>
      <c r="B22" s="1" t="s">
        <v>1124</v>
      </c>
      <c r="C22" s="1" t="s">
        <v>1376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25">
      <c r="A23" s="1" t="s">
        <v>1128</v>
      </c>
      <c r="B23" s="1" t="s">
        <v>1129</v>
      </c>
      <c r="C23" s="1" t="s">
        <v>1376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25">
      <c r="A24" s="1" t="s">
        <v>1133</v>
      </c>
      <c r="B24" s="1" t="s">
        <v>1134</v>
      </c>
      <c r="C24" s="1" t="s">
        <v>1376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25">
      <c r="A25" s="1" t="s">
        <v>1138</v>
      </c>
      <c r="B25" s="1" t="s">
        <v>1139</v>
      </c>
      <c r="C25" s="1" t="s">
        <v>1376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25">
      <c r="A26" s="1" t="s">
        <v>1144</v>
      </c>
      <c r="B26" s="1" t="s">
        <v>1145</v>
      </c>
      <c r="C26" s="1" t="s">
        <v>1376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25">
      <c r="A27" s="1" t="s">
        <v>1150</v>
      </c>
      <c r="B27" s="1" t="s">
        <v>1151</v>
      </c>
      <c r="C27" s="1" t="s">
        <v>1376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25">
      <c r="A28" s="1" t="s">
        <v>1156</v>
      </c>
      <c r="B28" s="1" t="s">
        <v>1157</v>
      </c>
      <c r="C28" s="1" t="s">
        <v>1376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5">
      <c r="A29" s="1" t="s">
        <v>1166</v>
      </c>
      <c r="B29" s="1" t="s">
        <v>1167</v>
      </c>
      <c r="C29" s="1" t="s">
        <v>1376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25">
      <c r="A30" s="1" t="s">
        <v>1171</v>
      </c>
      <c r="B30" s="1" t="s">
        <v>982</v>
      </c>
      <c r="C30" s="1" t="s">
        <v>1376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25">
      <c r="A31" s="1" t="s">
        <v>1174</v>
      </c>
      <c r="B31" s="1" t="s">
        <v>981</v>
      </c>
      <c r="C31" s="1" t="s">
        <v>1376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x14ac:dyDescent="0.25">
      <c r="A32" s="1" t="s">
        <v>1175</v>
      </c>
      <c r="B32" s="1" t="s">
        <v>1176</v>
      </c>
      <c r="C32" s="1" t="s">
        <v>1376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5">
      <c r="A33" s="1" t="s">
        <v>1178</v>
      </c>
      <c r="B33" s="1" t="s">
        <v>1179</v>
      </c>
      <c r="C33" s="1" t="s">
        <v>1376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5">
      <c r="A34" s="1" t="s">
        <v>1181</v>
      </c>
      <c r="B34" s="1" t="s">
        <v>992</v>
      </c>
      <c r="C34" s="1" t="s">
        <v>1376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5">
      <c r="A35" s="1" t="s">
        <v>1183</v>
      </c>
      <c r="B35" s="1" t="s">
        <v>990</v>
      </c>
      <c r="C35" s="1" t="s">
        <v>1376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5">
      <c r="A36" s="1" t="s">
        <v>1185</v>
      </c>
      <c r="B36" s="1" t="s">
        <v>999</v>
      </c>
      <c r="C36" s="1" t="s">
        <v>1376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5">
      <c r="A37" s="1" t="s">
        <v>1186</v>
      </c>
      <c r="B37" s="1" t="s">
        <v>1187</v>
      </c>
      <c r="C37" s="1" t="s">
        <v>1376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5">
      <c r="A38" s="1" t="s">
        <v>1189</v>
      </c>
      <c r="B38" s="1" t="s">
        <v>1002</v>
      </c>
      <c r="C38" s="1" t="s">
        <v>1376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5">
      <c r="A39" s="1" t="s">
        <v>1190</v>
      </c>
      <c r="B39" s="1" t="s">
        <v>1191</v>
      </c>
      <c r="C39" s="1" t="s">
        <v>1376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5">
      <c r="A40" s="1" t="s">
        <v>1193</v>
      </c>
      <c r="B40" s="1" t="s">
        <v>1005</v>
      </c>
      <c r="C40" s="1" t="s">
        <v>1376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25">
      <c r="A41" s="1" t="s">
        <v>1194</v>
      </c>
      <c r="B41" s="1" t="s">
        <v>1011</v>
      </c>
      <c r="C41" s="1" t="s">
        <v>1376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25">
      <c r="A42" s="1" t="s">
        <v>1195</v>
      </c>
      <c r="B42" s="1" t="s">
        <v>1008</v>
      </c>
      <c r="C42" s="1" t="s">
        <v>1376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25">
      <c r="A43" s="1" t="s">
        <v>1196</v>
      </c>
      <c r="B43" s="1" t="s">
        <v>1197</v>
      </c>
      <c r="C43" s="1" t="s">
        <v>1376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25">
      <c r="A44" s="1" t="s">
        <v>1199</v>
      </c>
      <c r="B44" s="1" t="s">
        <v>1017</v>
      </c>
      <c r="C44" s="1" t="s">
        <v>1376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25">
      <c r="A45" s="1" t="s">
        <v>1200</v>
      </c>
      <c r="B45" s="1" t="s">
        <v>1201</v>
      </c>
      <c r="C45" s="1" t="s">
        <v>1376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25">
      <c r="A46" s="1" t="s">
        <v>1203</v>
      </c>
      <c r="B46" s="1" t="s">
        <v>1204</v>
      </c>
      <c r="C46" s="1" t="s">
        <v>1376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5">
      <c r="A47" s="1" t="s">
        <v>1207</v>
      </c>
      <c r="B47" s="1" t="s">
        <v>1208</v>
      </c>
      <c r="C47" s="1" t="s">
        <v>1376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25">
      <c r="A48" s="1" t="s">
        <v>1210</v>
      </c>
      <c r="B48" s="1" t="s">
        <v>1026</v>
      </c>
      <c r="C48" s="1" t="s">
        <v>1376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25">
      <c r="A49" s="1" t="s">
        <v>1212</v>
      </c>
      <c r="B49" s="1" t="s">
        <v>1028</v>
      </c>
      <c r="C49" s="1" t="s">
        <v>1376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25">
      <c r="A50" s="1" t="s">
        <v>1215</v>
      </c>
      <c r="B50" s="1" t="s">
        <v>1023</v>
      </c>
      <c r="C50" s="1" t="s">
        <v>1376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25">
      <c r="A51" s="1" t="s">
        <v>1217</v>
      </c>
      <c r="B51" s="1" t="s">
        <v>1218</v>
      </c>
      <c r="C51" s="1" t="s">
        <v>1376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25">
      <c r="A52" s="1" t="s">
        <v>1221</v>
      </c>
      <c r="B52" s="1" t="s">
        <v>1222</v>
      </c>
      <c r="C52" s="1" t="s">
        <v>1376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25">
      <c r="A53" s="1" t="s">
        <v>1223</v>
      </c>
      <c r="B53" s="1" t="s">
        <v>1224</v>
      </c>
      <c r="C53" s="1" t="s">
        <v>1376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25">
      <c r="A54" s="1" t="s">
        <v>1226</v>
      </c>
      <c r="B54" s="1" t="s">
        <v>1037</v>
      </c>
      <c r="C54" s="1" t="s">
        <v>1376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25">
      <c r="A55" s="1" t="s">
        <v>1229</v>
      </c>
      <c r="B55" s="1" t="s">
        <v>1034</v>
      </c>
      <c r="C55" s="1" t="s">
        <v>1376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25">
      <c r="A56" s="1" t="s">
        <v>1232</v>
      </c>
      <c r="B56" s="1" t="s">
        <v>1233</v>
      </c>
      <c r="C56" s="1" t="s">
        <v>1376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25">
      <c r="A57" s="1" t="s">
        <v>1236</v>
      </c>
      <c r="B57" s="1" t="s">
        <v>1237</v>
      </c>
      <c r="C57" s="1" t="s">
        <v>1376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25">
      <c r="A58" s="1" t="s">
        <v>1239</v>
      </c>
      <c r="B58" s="1" t="s">
        <v>1044</v>
      </c>
      <c r="C58" s="1" t="s">
        <v>1376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25">
      <c r="A59" s="1" t="s">
        <v>1240</v>
      </c>
      <c r="B59" s="1" t="s">
        <v>1241</v>
      </c>
      <c r="C59" s="1" t="s">
        <v>1376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25">
      <c r="A60" s="1" t="s">
        <v>1242</v>
      </c>
      <c r="B60" s="1" t="s">
        <v>1243</v>
      </c>
      <c r="C60" s="1" t="s">
        <v>1376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25">
      <c r="A61" s="1" t="s">
        <v>1246</v>
      </c>
      <c r="B61" s="1" t="s">
        <v>1050</v>
      </c>
      <c r="C61" s="1" t="s">
        <v>1376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x14ac:dyDescent="0.25">
      <c r="A62" s="1" t="s">
        <v>1248</v>
      </c>
      <c r="B62" s="1" t="s">
        <v>1057</v>
      </c>
      <c r="C62" s="1" t="s">
        <v>1376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x14ac:dyDescent="0.25">
      <c r="A63" s="1" t="s">
        <v>1250</v>
      </c>
      <c r="B63" s="1" t="s">
        <v>1251</v>
      </c>
      <c r="C63" s="1" t="s">
        <v>1376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x14ac:dyDescent="0.25">
      <c r="A64" s="1" t="s">
        <v>1255</v>
      </c>
      <c r="B64" s="1" t="s">
        <v>1256</v>
      </c>
      <c r="C64" s="1" t="s">
        <v>1376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x14ac:dyDescent="0.25">
      <c r="A65" s="1" t="s">
        <v>1258</v>
      </c>
      <c r="B65" s="1" t="s">
        <v>1259</v>
      </c>
      <c r="C65" s="1" t="s">
        <v>1376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25">
      <c r="A66" s="1" t="s">
        <v>1262</v>
      </c>
      <c r="B66" s="1" t="s">
        <v>1061</v>
      </c>
      <c r="C66" s="1" t="s">
        <v>1376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25">
      <c r="A67" s="1" t="s">
        <v>1263</v>
      </c>
      <c r="B67" s="1" t="s">
        <v>1067</v>
      </c>
      <c r="C67" s="1" t="s">
        <v>1376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25">
      <c r="A68" s="1" t="s">
        <v>1264</v>
      </c>
      <c r="B68" s="1" t="s">
        <v>1265</v>
      </c>
      <c r="C68" s="1" t="s">
        <v>1376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25">
      <c r="A69" s="1" t="s">
        <v>1266</v>
      </c>
      <c r="B69" s="1" t="s">
        <v>1072</v>
      </c>
      <c r="C69" s="1" t="s">
        <v>1376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25">
      <c r="A70" s="1" t="s">
        <v>1267</v>
      </c>
      <c r="B70" s="1" t="s">
        <v>1073</v>
      </c>
      <c r="C70" s="1" t="s">
        <v>1376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25">
      <c r="A71" s="1" t="s">
        <v>1268</v>
      </c>
      <c r="B71" s="1" t="s">
        <v>1269</v>
      </c>
      <c r="C71" s="1" t="s">
        <v>1376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25">
      <c r="A72" s="1" t="s">
        <v>1272</v>
      </c>
      <c r="B72" s="1" t="s">
        <v>1273</v>
      </c>
      <c r="C72" s="1" t="s">
        <v>1376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25">
      <c r="A73" s="1" t="s">
        <v>1275</v>
      </c>
      <c r="B73" s="1" t="s">
        <v>1276</v>
      </c>
      <c r="C73" s="1" t="s">
        <v>1376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25">
      <c r="A74" s="1" t="s">
        <v>1279</v>
      </c>
      <c r="B74" s="1" t="s">
        <v>1076</v>
      </c>
      <c r="C74" s="1" t="s">
        <v>1376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25">
      <c r="A75" s="1" t="s">
        <v>1283</v>
      </c>
      <c r="B75" s="1" t="s">
        <v>1284</v>
      </c>
      <c r="C75" s="1" t="s">
        <v>1376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25">
      <c r="A76" s="1" t="s">
        <v>1287</v>
      </c>
      <c r="B76" s="1" t="s">
        <v>1288</v>
      </c>
      <c r="C76" s="1" t="s">
        <v>1376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25">
      <c r="A77" s="1" t="s">
        <v>1289</v>
      </c>
      <c r="B77" s="1" t="s">
        <v>1093</v>
      </c>
      <c r="C77" s="1" t="s">
        <v>1376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 t="s">
        <v>1291</v>
      </c>
      <c r="B78" s="1" t="s">
        <v>1292</v>
      </c>
      <c r="C78" s="1" t="s">
        <v>1376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25">
      <c r="A79" s="1" t="s">
        <v>1295</v>
      </c>
      <c r="B79" s="1" t="s">
        <v>1296</v>
      </c>
      <c r="C79" s="1" t="s">
        <v>1376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25">
      <c r="A80" s="1" t="s">
        <v>1298</v>
      </c>
      <c r="B80" s="1" t="s">
        <v>1299</v>
      </c>
      <c r="C80" s="1" t="s">
        <v>1376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25">
      <c r="A81" s="1" t="s">
        <v>1301</v>
      </c>
      <c r="B81" s="1" t="s">
        <v>1302</v>
      </c>
      <c r="C81" s="1" t="s">
        <v>1376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25">
      <c r="A82" s="1" t="s">
        <v>1303</v>
      </c>
      <c r="B82" s="1" t="s">
        <v>1304</v>
      </c>
      <c r="C82" s="1" t="s">
        <v>1376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25">
      <c r="A83" s="1" t="s">
        <v>1307</v>
      </c>
      <c r="B83" s="1" t="s">
        <v>1098</v>
      </c>
      <c r="C83" s="1" t="s">
        <v>1376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25">
      <c r="A84" s="1" t="s">
        <v>1309</v>
      </c>
      <c r="B84" s="1" t="s">
        <v>1099</v>
      </c>
      <c r="C84" s="1" t="s">
        <v>1376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25">
      <c r="A85" s="1" t="s">
        <v>1312</v>
      </c>
      <c r="B85" s="1" t="s">
        <v>1168</v>
      </c>
      <c r="C85" s="1" t="s">
        <v>1376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25">
      <c r="A86" s="1" t="s">
        <v>1314</v>
      </c>
      <c r="B86" s="1" t="s">
        <v>1102</v>
      </c>
      <c r="C86" s="1" t="s">
        <v>1376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25">
      <c r="A87" s="1" t="s">
        <v>1315</v>
      </c>
      <c r="B87" s="1" t="s">
        <v>1107</v>
      </c>
      <c r="C87" s="1" t="s">
        <v>1376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5">
      <c r="A88" s="1" t="s">
        <v>1317</v>
      </c>
      <c r="B88" s="1" t="s">
        <v>1318</v>
      </c>
      <c r="C88" s="1" t="s">
        <v>1376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5">
      <c r="A89" s="1" t="s">
        <v>1319</v>
      </c>
      <c r="B89" s="1" t="s">
        <v>1320</v>
      </c>
      <c r="C89" s="1" t="s">
        <v>1376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1" t="s">
        <v>1323</v>
      </c>
      <c r="B90" s="1" t="s">
        <v>1113</v>
      </c>
      <c r="C90" s="1" t="s">
        <v>1376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25">
      <c r="A91" s="1" t="s">
        <v>1325</v>
      </c>
      <c r="B91" s="1" t="s">
        <v>1326</v>
      </c>
      <c r="C91" s="1" t="s">
        <v>1376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25">
      <c r="A92" s="1" t="s">
        <v>1327</v>
      </c>
      <c r="B92" s="1" t="s">
        <v>1328</v>
      </c>
      <c r="C92" s="1" t="s">
        <v>1376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25">
      <c r="A93" s="1" t="s">
        <v>1329</v>
      </c>
      <c r="B93" s="1" t="s">
        <v>1125</v>
      </c>
      <c r="C93" s="1" t="s">
        <v>1376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x14ac:dyDescent="0.25">
      <c r="A94" s="1" t="s">
        <v>1331</v>
      </c>
      <c r="B94" s="1" t="s">
        <v>1332</v>
      </c>
      <c r="C94" s="1" t="s">
        <v>1376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x14ac:dyDescent="0.25">
      <c r="A95" s="1" t="s">
        <v>1334</v>
      </c>
      <c r="B95" s="1" t="s">
        <v>1335</v>
      </c>
      <c r="C95" s="1" t="s">
        <v>1376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5">
      <c r="A96" s="1" t="s">
        <v>1337</v>
      </c>
      <c r="B96" s="1" t="s">
        <v>1137</v>
      </c>
      <c r="C96" s="1" t="s">
        <v>1376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25">
      <c r="A97" s="1" t="s">
        <v>1339</v>
      </c>
      <c r="B97" s="1" t="s">
        <v>1340</v>
      </c>
      <c r="C97" s="1" t="s">
        <v>1376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25">
      <c r="A98" s="1" t="s">
        <v>1342</v>
      </c>
      <c r="B98" s="1" t="s">
        <v>1343</v>
      </c>
      <c r="C98" s="1" t="s">
        <v>1376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25">
      <c r="A99" s="1" t="s">
        <v>1345</v>
      </c>
      <c r="B99" s="1" t="s">
        <v>1346</v>
      </c>
      <c r="C99" s="1" t="s">
        <v>1376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25">
      <c r="A100" s="1" t="s">
        <v>1350</v>
      </c>
      <c r="B100" s="1" t="s">
        <v>1151</v>
      </c>
      <c r="C100" s="1" t="s">
        <v>1376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25">
      <c r="A101" s="1" t="s">
        <v>1352</v>
      </c>
      <c r="B101" s="1" t="s">
        <v>1165</v>
      </c>
      <c r="C101" s="1" t="s">
        <v>1376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25">
      <c r="A102" s="1" t="s">
        <v>1353</v>
      </c>
      <c r="B102" s="1" t="s">
        <v>1160</v>
      </c>
      <c r="C102" s="1" t="s">
        <v>1376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25">
      <c r="A103" s="1" t="s">
        <v>1354</v>
      </c>
      <c r="B103" s="1" t="s">
        <v>1154</v>
      </c>
      <c r="C103" s="1" t="s">
        <v>1376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25">
      <c r="A104" s="1" t="s">
        <v>1356</v>
      </c>
      <c r="B104" s="1" t="s">
        <v>1159</v>
      </c>
      <c r="C104" s="1" t="s">
        <v>1376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25">
      <c r="A105" s="1" t="s">
        <v>1357</v>
      </c>
      <c r="B105" s="1" t="s">
        <v>1358</v>
      </c>
      <c r="C105" s="1" t="s">
        <v>1376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25">
      <c r="A106" s="1" t="s">
        <v>1359</v>
      </c>
      <c r="B106" s="1" t="s">
        <v>1170</v>
      </c>
      <c r="C106" s="1" t="s">
        <v>1376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25">
      <c r="A107" s="1" t="s">
        <v>1361</v>
      </c>
      <c r="B107" s="1" t="s">
        <v>1057</v>
      </c>
      <c r="C107" s="1" t="s">
        <v>1376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25">
      <c r="A108" s="1" t="s">
        <v>1362</v>
      </c>
      <c r="B108" s="1" t="s">
        <v>1251</v>
      </c>
      <c r="C108" s="1" t="s">
        <v>1376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25">
      <c r="A109" s="1" t="s">
        <v>1363</v>
      </c>
      <c r="B109" s="1" t="s">
        <v>1276</v>
      </c>
      <c r="C109" s="1" t="s">
        <v>1376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25">
      <c r="A110" s="1" t="s">
        <v>1365</v>
      </c>
      <c r="B110" s="1" t="s">
        <v>1285</v>
      </c>
      <c r="C110" s="1" t="s">
        <v>1376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25">
      <c r="A111" s="1" t="s">
        <v>1366</v>
      </c>
      <c r="B111" s="1" t="s">
        <v>1121</v>
      </c>
      <c r="C111" s="1" t="s">
        <v>1376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25">
      <c r="A112" s="1" t="s">
        <v>1367</v>
      </c>
      <c r="B112" s="1" t="s">
        <v>1328</v>
      </c>
      <c r="C112" s="1" t="s">
        <v>1376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25">
      <c r="A113" s="1" t="s">
        <v>1368</v>
      </c>
      <c r="B113" s="1" t="s">
        <v>1137</v>
      </c>
      <c r="C113" s="1" t="s">
        <v>1376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25">
      <c r="A114" s="1" t="s">
        <v>1369</v>
      </c>
      <c r="B114" s="1" t="s">
        <v>1343</v>
      </c>
      <c r="C114" s="1" t="s">
        <v>1376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25">
      <c r="A115" s="1" t="s">
        <v>1370</v>
      </c>
      <c r="B115" s="1" t="s">
        <v>1254</v>
      </c>
      <c r="C115" s="1" t="s">
        <v>1376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25">
      <c r="A116" s="1" t="s">
        <v>1371</v>
      </c>
      <c r="B116" s="1" t="s">
        <v>1281</v>
      </c>
      <c r="C116" s="1" t="s">
        <v>1376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25">
      <c r="A117" s="1" t="s">
        <v>1373</v>
      </c>
      <c r="B117" s="1" t="s">
        <v>1322</v>
      </c>
      <c r="C117" s="1" t="s">
        <v>1376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25">
      <c r="A118" s="1" t="s">
        <v>1374</v>
      </c>
      <c r="B118" s="1" t="s">
        <v>1349</v>
      </c>
      <c r="C118" s="1" t="s">
        <v>1376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25">
      <c r="A119" t="s">
        <v>977</v>
      </c>
      <c r="B119" t="s">
        <v>1377</v>
      </c>
      <c r="C119" t="s">
        <v>1379</v>
      </c>
      <c r="D119" t="s">
        <v>1380</v>
      </c>
      <c r="E119" t="s">
        <v>1381</v>
      </c>
      <c r="F119" t="s">
        <v>1382</v>
      </c>
      <c r="G119" t="s">
        <v>1383</v>
      </c>
      <c r="H119" t="s">
        <v>1384</v>
      </c>
      <c r="I119" t="s">
        <v>1385</v>
      </c>
      <c r="J119" t="s">
        <v>1386</v>
      </c>
      <c r="K119" t="s">
        <v>1387</v>
      </c>
      <c r="L119" t="s">
        <v>1388</v>
      </c>
      <c r="M119" t="s">
        <v>1389</v>
      </c>
      <c r="N119" t="s">
        <v>1390</v>
      </c>
      <c r="O119" t="s">
        <v>1391</v>
      </c>
      <c r="P119" t="s">
        <v>1392</v>
      </c>
      <c r="Q119" t="s">
        <v>1393</v>
      </c>
      <c r="R119" t="s">
        <v>1549</v>
      </c>
      <c r="S119" t="s">
        <v>1550</v>
      </c>
      <c r="T119" t="s">
        <v>1551</v>
      </c>
    </row>
    <row r="120" spans="1:20" x14ac:dyDescent="0.25">
      <c r="A120" s="1" t="s">
        <v>979</v>
      </c>
      <c r="B120" s="1" t="s">
        <v>981</v>
      </c>
      <c r="C120" s="1" t="s">
        <v>1377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25">
      <c r="A121" s="1" t="s">
        <v>985</v>
      </c>
      <c r="B121" s="1" t="s">
        <v>987</v>
      </c>
      <c r="C121" s="1" t="s">
        <v>1377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x14ac:dyDescent="0.25">
      <c r="A122" s="1" t="s">
        <v>994</v>
      </c>
      <c r="B122" s="1" t="s">
        <v>996</v>
      </c>
      <c r="C122" s="1" t="s">
        <v>1377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x14ac:dyDescent="0.25">
      <c r="A123" s="1" t="s">
        <v>1004</v>
      </c>
      <c r="B123" s="1" t="s">
        <v>1006</v>
      </c>
      <c r="C123" s="1" t="s">
        <v>1377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x14ac:dyDescent="0.25">
      <c r="A124" s="1" t="s">
        <v>1015</v>
      </c>
      <c r="B124" s="1" t="s">
        <v>1017</v>
      </c>
      <c r="C124" s="1" t="s">
        <v>1377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x14ac:dyDescent="0.25">
      <c r="A125" s="1" t="s">
        <v>1022</v>
      </c>
      <c r="B125" s="1" t="s">
        <v>1024</v>
      </c>
      <c r="C125" s="1" t="s">
        <v>1377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x14ac:dyDescent="0.25">
      <c r="A126" s="1" t="s">
        <v>1031</v>
      </c>
      <c r="B126" s="1" t="s">
        <v>1033</v>
      </c>
      <c r="C126" s="1" t="s">
        <v>1377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x14ac:dyDescent="0.25">
      <c r="A127" s="1" t="s">
        <v>1038</v>
      </c>
      <c r="B127" s="1" t="s">
        <v>1040</v>
      </c>
      <c r="C127" s="1" t="s">
        <v>1377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x14ac:dyDescent="0.25">
      <c r="A128" s="1" t="s">
        <v>1045</v>
      </c>
      <c r="B128" s="1" t="s">
        <v>1047</v>
      </c>
      <c r="C128" s="1" t="s">
        <v>1377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x14ac:dyDescent="0.25">
      <c r="A129" s="1" t="s">
        <v>1049</v>
      </c>
      <c r="B129" s="1" t="s">
        <v>1051</v>
      </c>
      <c r="C129" s="1" t="s">
        <v>1377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x14ac:dyDescent="0.25">
      <c r="A130" s="1" t="s">
        <v>1060</v>
      </c>
      <c r="B130" s="1" t="s">
        <v>1062</v>
      </c>
      <c r="C130" s="1" t="s">
        <v>1377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x14ac:dyDescent="0.25">
      <c r="A131" s="1" t="s">
        <v>1070</v>
      </c>
      <c r="B131" s="1" t="s">
        <v>1072</v>
      </c>
      <c r="C131" s="1" t="s">
        <v>1377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x14ac:dyDescent="0.25">
      <c r="A132" s="1" t="s">
        <v>1075</v>
      </c>
      <c r="B132" s="1" t="s">
        <v>1077</v>
      </c>
      <c r="C132" s="1" t="s">
        <v>1377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x14ac:dyDescent="0.25">
      <c r="A133" s="1" t="s">
        <v>1079</v>
      </c>
      <c r="B133" s="1" t="s">
        <v>1081</v>
      </c>
      <c r="C133" s="1" t="s">
        <v>1377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x14ac:dyDescent="0.25">
      <c r="A134" s="1" t="s">
        <v>1087</v>
      </c>
      <c r="B134" s="1" t="s">
        <v>1089</v>
      </c>
      <c r="C134" s="1" t="s">
        <v>1377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x14ac:dyDescent="0.25">
      <c r="A135" s="1" t="s">
        <v>1096</v>
      </c>
      <c r="B135" s="1" t="s">
        <v>1098</v>
      </c>
      <c r="C135" s="1" t="s">
        <v>1377</v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x14ac:dyDescent="0.25">
      <c r="A136" s="1" t="s">
        <v>1101</v>
      </c>
      <c r="B136" s="1" t="s">
        <v>1103</v>
      </c>
      <c r="C136" s="1" t="s">
        <v>1377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x14ac:dyDescent="0.25">
      <c r="A137" s="1" t="s">
        <v>1106</v>
      </c>
      <c r="B137" s="1" t="s">
        <v>1108</v>
      </c>
      <c r="C137" s="1" t="s">
        <v>1377</v>
      </c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x14ac:dyDescent="0.25">
      <c r="A138" s="1" t="s">
        <v>1110</v>
      </c>
      <c r="B138" s="1" t="s">
        <v>1112</v>
      </c>
      <c r="C138" s="1" t="s">
        <v>1377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x14ac:dyDescent="0.25">
      <c r="A139" s="1" t="s">
        <v>1117</v>
      </c>
      <c r="B139" s="1" t="s">
        <v>1119</v>
      </c>
      <c r="C139" s="1" t="s">
        <v>1377</v>
      </c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x14ac:dyDescent="0.25">
      <c r="A140" s="1" t="s">
        <v>1123</v>
      </c>
      <c r="B140" s="1" t="s">
        <v>1125</v>
      </c>
      <c r="C140" s="1" t="s">
        <v>1377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x14ac:dyDescent="0.25">
      <c r="A141" s="1" t="s">
        <v>1128</v>
      </c>
      <c r="B141" s="1" t="s">
        <v>1130</v>
      </c>
      <c r="C141" s="1" t="s">
        <v>1377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x14ac:dyDescent="0.25">
      <c r="A142" s="1" t="s">
        <v>1133</v>
      </c>
      <c r="B142" s="1" t="s">
        <v>1135</v>
      </c>
      <c r="C142" s="1" t="s">
        <v>1377</v>
      </c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x14ac:dyDescent="0.25">
      <c r="A143" s="1" t="s">
        <v>1138</v>
      </c>
      <c r="B143" s="1" t="s">
        <v>1140</v>
      </c>
      <c r="C143" s="1" t="s">
        <v>1377</v>
      </c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x14ac:dyDescent="0.25">
      <c r="A144" s="1" t="s">
        <v>1144</v>
      </c>
      <c r="B144" s="1" t="s">
        <v>1146</v>
      </c>
      <c r="C144" s="1" t="s">
        <v>1377</v>
      </c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x14ac:dyDescent="0.25">
      <c r="A145" s="1" t="s">
        <v>1150</v>
      </c>
      <c r="B145" s="1" t="s">
        <v>1152</v>
      </c>
      <c r="C145" s="1" t="s">
        <v>1377</v>
      </c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x14ac:dyDescent="0.25">
      <c r="A146" s="1" t="s">
        <v>1156</v>
      </c>
      <c r="B146" s="1" t="s">
        <v>1158</v>
      </c>
      <c r="C146" s="1" t="s">
        <v>1377</v>
      </c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x14ac:dyDescent="0.25">
      <c r="A147" s="1" t="s">
        <v>1166</v>
      </c>
      <c r="B147" s="1" t="s">
        <v>1168</v>
      </c>
      <c r="C147" s="1" t="s">
        <v>1377</v>
      </c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x14ac:dyDescent="0.25">
      <c r="A148" s="1" t="s">
        <v>1171</v>
      </c>
      <c r="B148" s="1" t="s">
        <v>1172</v>
      </c>
      <c r="C148" s="1" t="s">
        <v>1377</v>
      </c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x14ac:dyDescent="0.25">
      <c r="A149" s="1" t="s">
        <v>1174</v>
      </c>
      <c r="B149" s="1" t="s">
        <v>1046</v>
      </c>
      <c r="C149" s="1" t="s">
        <v>1377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x14ac:dyDescent="0.25">
      <c r="A150" s="1" t="s">
        <v>1175</v>
      </c>
      <c r="B150" s="1" t="s">
        <v>980</v>
      </c>
      <c r="C150" s="1" t="s">
        <v>1377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x14ac:dyDescent="0.25">
      <c r="A151" s="1" t="s">
        <v>1178</v>
      </c>
      <c r="B151" s="1" t="s">
        <v>1180</v>
      </c>
      <c r="C151" s="1" t="s">
        <v>1377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x14ac:dyDescent="0.25">
      <c r="A152" s="1" t="s">
        <v>1181</v>
      </c>
      <c r="B152" s="1" t="s">
        <v>989</v>
      </c>
      <c r="C152" s="1" t="s">
        <v>1377</v>
      </c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x14ac:dyDescent="0.25">
      <c r="A153" s="1" t="s">
        <v>1183</v>
      </c>
      <c r="B153" s="1" t="s">
        <v>1184</v>
      </c>
      <c r="C153" s="1" t="s">
        <v>1377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x14ac:dyDescent="0.25">
      <c r="A154" s="1" t="s">
        <v>1185</v>
      </c>
      <c r="B154" s="1" t="s">
        <v>998</v>
      </c>
      <c r="C154" s="1" t="s">
        <v>1377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x14ac:dyDescent="0.25">
      <c r="A155" s="1" t="s">
        <v>1186</v>
      </c>
      <c r="B155" s="1" t="s">
        <v>1188</v>
      </c>
      <c r="C155" s="1" t="s">
        <v>1377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x14ac:dyDescent="0.25">
      <c r="A156" s="1" t="s">
        <v>1189</v>
      </c>
      <c r="B156" s="1" t="s">
        <v>1010</v>
      </c>
      <c r="C156" s="1" t="s">
        <v>1377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x14ac:dyDescent="0.25">
      <c r="A157" s="1" t="s">
        <v>1190</v>
      </c>
      <c r="B157" s="1" t="s">
        <v>1192</v>
      </c>
      <c r="C157" s="1" t="s">
        <v>1377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x14ac:dyDescent="0.25">
      <c r="A158" s="1" t="s">
        <v>1193</v>
      </c>
      <c r="B158" s="1" t="s">
        <v>1006</v>
      </c>
      <c r="C158" s="1" t="s">
        <v>1377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x14ac:dyDescent="0.25">
      <c r="A159" s="1" t="s">
        <v>1194</v>
      </c>
      <c r="B159" s="1" t="s">
        <v>1013</v>
      </c>
      <c r="C159" s="1" t="s">
        <v>1377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x14ac:dyDescent="0.25">
      <c r="A160" s="1" t="s">
        <v>1195</v>
      </c>
      <c r="B160" s="1" t="s">
        <v>1007</v>
      </c>
      <c r="C160" s="1" t="s">
        <v>1377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x14ac:dyDescent="0.25">
      <c r="A161" s="1" t="s">
        <v>1196</v>
      </c>
      <c r="B161" s="1" t="s">
        <v>1198</v>
      </c>
      <c r="C161" s="1" t="s">
        <v>1377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x14ac:dyDescent="0.25">
      <c r="A162" s="1" t="s">
        <v>1199</v>
      </c>
      <c r="B162" s="1" t="s">
        <v>1021</v>
      </c>
      <c r="C162" s="1" t="s">
        <v>1377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x14ac:dyDescent="0.25">
      <c r="A163" s="1" t="s">
        <v>1200</v>
      </c>
      <c r="B163" s="1" t="s">
        <v>1202</v>
      </c>
      <c r="C163" s="1" t="s">
        <v>1377</v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x14ac:dyDescent="0.25">
      <c r="A164" s="1" t="s">
        <v>1203</v>
      </c>
      <c r="B164" s="1" t="s">
        <v>1205</v>
      </c>
      <c r="C164" s="1" t="s">
        <v>1377</v>
      </c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x14ac:dyDescent="0.25">
      <c r="A165" s="1" t="s">
        <v>1207</v>
      </c>
      <c r="B165" s="1" t="s">
        <v>1027</v>
      </c>
      <c r="C165" s="1" t="s">
        <v>1377</v>
      </c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x14ac:dyDescent="0.25">
      <c r="A166" s="1" t="s">
        <v>1210</v>
      </c>
      <c r="B166" s="1" t="s">
        <v>1211</v>
      </c>
      <c r="C166" s="1" t="s">
        <v>1377</v>
      </c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x14ac:dyDescent="0.25">
      <c r="A167" s="1" t="s">
        <v>1212</v>
      </c>
      <c r="B167" s="1" t="s">
        <v>1213</v>
      </c>
      <c r="C167" s="1" t="s">
        <v>1377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x14ac:dyDescent="0.25">
      <c r="A168" s="1" t="s">
        <v>1215</v>
      </c>
      <c r="B168" s="1" t="s">
        <v>1030</v>
      </c>
      <c r="C168" s="1" t="s">
        <v>1377</v>
      </c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x14ac:dyDescent="0.25">
      <c r="A169" s="1" t="s">
        <v>1217</v>
      </c>
      <c r="B169" s="1" t="s">
        <v>1219</v>
      </c>
      <c r="C169" s="1" t="s">
        <v>1377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x14ac:dyDescent="0.25">
      <c r="A170" s="1" t="s">
        <v>1221</v>
      </c>
      <c r="B170" s="1" t="s">
        <v>996</v>
      </c>
      <c r="C170" s="1" t="s">
        <v>1377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x14ac:dyDescent="0.25">
      <c r="A171" s="1" t="s">
        <v>1223</v>
      </c>
      <c r="B171" s="1" t="s">
        <v>1036</v>
      </c>
      <c r="C171" s="1" t="s">
        <v>1377</v>
      </c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x14ac:dyDescent="0.25">
      <c r="A172" s="1" t="s">
        <v>1226</v>
      </c>
      <c r="B172" s="1" t="s">
        <v>1227</v>
      </c>
      <c r="C172" s="1" t="s">
        <v>1377</v>
      </c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x14ac:dyDescent="0.25">
      <c r="A173" s="1" t="s">
        <v>1229</v>
      </c>
      <c r="B173" s="1" t="s">
        <v>1230</v>
      </c>
      <c r="C173" s="1" t="s">
        <v>1377</v>
      </c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x14ac:dyDescent="0.25">
      <c r="A174" s="1" t="s">
        <v>1232</v>
      </c>
      <c r="B174" s="1" t="s">
        <v>1234</v>
      </c>
      <c r="C174" s="1" t="s">
        <v>1377</v>
      </c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x14ac:dyDescent="0.25">
      <c r="A175" s="1" t="s">
        <v>1236</v>
      </c>
      <c r="B175" s="1" t="s">
        <v>1238</v>
      </c>
      <c r="C175" s="1" t="s">
        <v>1377</v>
      </c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x14ac:dyDescent="0.25">
      <c r="A176" s="1" t="s">
        <v>1239</v>
      </c>
      <c r="B176" s="1" t="s">
        <v>1043</v>
      </c>
      <c r="C176" s="1" t="s">
        <v>1377</v>
      </c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x14ac:dyDescent="0.25">
      <c r="A177" s="1" t="s">
        <v>1240</v>
      </c>
      <c r="B177" s="1" t="s">
        <v>1041</v>
      </c>
      <c r="C177" s="1" t="s">
        <v>1377</v>
      </c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x14ac:dyDescent="0.25">
      <c r="A178" s="1" t="s">
        <v>1242</v>
      </c>
      <c r="B178" s="1" t="s">
        <v>1244</v>
      </c>
      <c r="C178" s="1" t="s">
        <v>1377</v>
      </c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x14ac:dyDescent="0.25">
      <c r="A179" s="1" t="s">
        <v>1246</v>
      </c>
      <c r="B179" s="1" t="s">
        <v>1052</v>
      </c>
      <c r="C179" s="1" t="s">
        <v>1377</v>
      </c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x14ac:dyDescent="0.25">
      <c r="A180" s="1" t="s">
        <v>1248</v>
      </c>
      <c r="B180" s="1" t="s">
        <v>1059</v>
      </c>
      <c r="C180" s="1" t="s">
        <v>1377</v>
      </c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x14ac:dyDescent="0.25">
      <c r="A181" s="1" t="s">
        <v>1250</v>
      </c>
      <c r="B181" s="1" t="s">
        <v>1252</v>
      </c>
      <c r="C181" s="1" t="s">
        <v>1377</v>
      </c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x14ac:dyDescent="0.25">
      <c r="A182" s="1" t="s">
        <v>1255</v>
      </c>
      <c r="B182" s="1" t="s">
        <v>1058</v>
      </c>
      <c r="C182" s="1" t="s">
        <v>1377</v>
      </c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x14ac:dyDescent="0.25">
      <c r="A183" s="1" t="s">
        <v>1258</v>
      </c>
      <c r="B183" s="1" t="s">
        <v>1054</v>
      </c>
      <c r="C183" s="1" t="s">
        <v>1377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x14ac:dyDescent="0.25">
      <c r="A184" s="1" t="s">
        <v>1262</v>
      </c>
      <c r="B184" s="1" t="s">
        <v>1062</v>
      </c>
      <c r="C184" s="1" t="s">
        <v>1377</v>
      </c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x14ac:dyDescent="0.25">
      <c r="A185" s="1" t="s">
        <v>1263</v>
      </c>
      <c r="B185" s="1" t="s">
        <v>1068</v>
      </c>
      <c r="C185" s="1" t="s">
        <v>1377</v>
      </c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x14ac:dyDescent="0.25">
      <c r="A186" s="1" t="s">
        <v>1264</v>
      </c>
      <c r="B186" s="1" t="s">
        <v>1065</v>
      </c>
      <c r="C186" s="1" t="s">
        <v>1377</v>
      </c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x14ac:dyDescent="0.25">
      <c r="A187" s="1" t="s">
        <v>1266</v>
      </c>
      <c r="B187" s="1" t="s">
        <v>1071</v>
      </c>
      <c r="C187" s="1" t="s">
        <v>1377</v>
      </c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x14ac:dyDescent="0.25">
      <c r="A188" s="1" t="s">
        <v>1267</v>
      </c>
      <c r="B188" s="1" t="s">
        <v>1074</v>
      </c>
      <c r="C188" s="1" t="s">
        <v>1377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x14ac:dyDescent="0.25">
      <c r="A189" s="1" t="s">
        <v>1268</v>
      </c>
      <c r="B189" s="1" t="s">
        <v>1270</v>
      </c>
      <c r="C189" s="1" t="s">
        <v>1377</v>
      </c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x14ac:dyDescent="0.25">
      <c r="A190" s="1" t="s">
        <v>1272</v>
      </c>
      <c r="B190" s="1" t="s">
        <v>1085</v>
      </c>
      <c r="C190" s="1" t="s">
        <v>1377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x14ac:dyDescent="0.25">
      <c r="A191" s="1" t="s">
        <v>1275</v>
      </c>
      <c r="B191" s="1" t="s">
        <v>1277</v>
      </c>
      <c r="C191" s="1" t="s">
        <v>1377</v>
      </c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x14ac:dyDescent="0.25">
      <c r="A192" s="1" t="s">
        <v>1279</v>
      </c>
      <c r="B192" s="1" t="s">
        <v>1280</v>
      </c>
      <c r="C192" s="1" t="s">
        <v>1377</v>
      </c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x14ac:dyDescent="0.25">
      <c r="A193" s="1" t="s">
        <v>1283</v>
      </c>
      <c r="B193" s="1" t="s">
        <v>1285</v>
      </c>
      <c r="C193" s="1" t="s">
        <v>1377</v>
      </c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x14ac:dyDescent="0.25">
      <c r="A194" s="1" t="s">
        <v>1287</v>
      </c>
      <c r="B194" s="1" t="s">
        <v>1083</v>
      </c>
      <c r="C194" s="1" t="s">
        <v>1377</v>
      </c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x14ac:dyDescent="0.25">
      <c r="A195" s="1" t="s">
        <v>1289</v>
      </c>
      <c r="B195" s="1" t="s">
        <v>1290</v>
      </c>
      <c r="C195" s="1" t="s">
        <v>1377</v>
      </c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x14ac:dyDescent="0.25">
      <c r="A196" s="1" t="s">
        <v>1291</v>
      </c>
      <c r="B196" s="1" t="s">
        <v>1293</v>
      </c>
      <c r="C196" s="1" t="s">
        <v>1377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x14ac:dyDescent="0.25">
      <c r="A197" s="1" t="s">
        <v>1295</v>
      </c>
      <c r="B197" s="1" t="s">
        <v>1092</v>
      </c>
      <c r="C197" s="1" t="s">
        <v>1377</v>
      </c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x14ac:dyDescent="0.25">
      <c r="A198" s="1" t="s">
        <v>1298</v>
      </c>
      <c r="B198" s="1" t="s">
        <v>1094</v>
      </c>
      <c r="C198" s="1" t="s">
        <v>1377</v>
      </c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x14ac:dyDescent="0.25">
      <c r="A199" s="1" t="s">
        <v>1301</v>
      </c>
      <c r="B199" s="1" t="s">
        <v>1095</v>
      </c>
      <c r="C199" s="1" t="s">
        <v>1377</v>
      </c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x14ac:dyDescent="0.25">
      <c r="A200" s="1" t="s">
        <v>1303</v>
      </c>
      <c r="B200" s="1" t="s">
        <v>1305</v>
      </c>
      <c r="C200" s="1" t="s">
        <v>1377</v>
      </c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x14ac:dyDescent="0.25">
      <c r="A201" s="1" t="s">
        <v>1307</v>
      </c>
      <c r="B201" s="1" t="s">
        <v>1308</v>
      </c>
      <c r="C201" s="1" t="s">
        <v>1377</v>
      </c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x14ac:dyDescent="0.25">
      <c r="A202" s="1" t="s">
        <v>1309</v>
      </c>
      <c r="B202" s="1" t="s">
        <v>1310</v>
      </c>
      <c r="C202" s="1" t="s">
        <v>1377</v>
      </c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x14ac:dyDescent="0.25">
      <c r="A203" s="1" t="s">
        <v>1312</v>
      </c>
      <c r="B203" s="1" t="s">
        <v>1313</v>
      </c>
      <c r="C203" s="1" t="s">
        <v>1377</v>
      </c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x14ac:dyDescent="0.25">
      <c r="A204" s="1" t="s">
        <v>1314</v>
      </c>
      <c r="B204" s="1" t="s">
        <v>1104</v>
      </c>
      <c r="C204" s="1" t="s">
        <v>1377</v>
      </c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x14ac:dyDescent="0.25">
      <c r="A205" s="1" t="s">
        <v>1315</v>
      </c>
      <c r="B205" s="1" t="s">
        <v>1316</v>
      </c>
      <c r="C205" s="1" t="s">
        <v>1377</v>
      </c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x14ac:dyDescent="0.25">
      <c r="A206" s="1" t="s">
        <v>1317</v>
      </c>
      <c r="B206" s="1" t="s">
        <v>1109</v>
      </c>
      <c r="C206" s="1" t="s">
        <v>1377</v>
      </c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x14ac:dyDescent="0.25">
      <c r="A207" s="1" t="s">
        <v>1319</v>
      </c>
      <c r="B207" s="1" t="s">
        <v>1321</v>
      </c>
      <c r="C207" s="1" t="s">
        <v>1377</v>
      </c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x14ac:dyDescent="0.25">
      <c r="A208" s="1" t="s">
        <v>1323</v>
      </c>
      <c r="B208" s="1" t="s">
        <v>1324</v>
      </c>
      <c r="C208" s="1" t="s">
        <v>1377</v>
      </c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x14ac:dyDescent="0.25">
      <c r="A209" s="1" t="s">
        <v>1325</v>
      </c>
      <c r="B209" s="1" t="s">
        <v>1130</v>
      </c>
      <c r="C209" s="1" t="s">
        <v>1377</v>
      </c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x14ac:dyDescent="0.25">
      <c r="A210" s="1" t="s">
        <v>1327</v>
      </c>
      <c r="B210" s="1" t="s">
        <v>1127</v>
      </c>
      <c r="C210" s="1" t="s">
        <v>1377</v>
      </c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x14ac:dyDescent="0.25">
      <c r="A211" s="1" t="s">
        <v>1329</v>
      </c>
      <c r="B211" s="1" t="s">
        <v>1124</v>
      </c>
      <c r="C211" s="1" t="s">
        <v>1377</v>
      </c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x14ac:dyDescent="0.25">
      <c r="A212" s="1" t="s">
        <v>1331</v>
      </c>
      <c r="B212" s="1" t="s">
        <v>1148</v>
      </c>
      <c r="C212" s="1" t="s">
        <v>1377</v>
      </c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x14ac:dyDescent="0.25">
      <c r="A213" s="1" t="s">
        <v>1334</v>
      </c>
      <c r="B213" s="1" t="s">
        <v>1336</v>
      </c>
      <c r="C213" s="1" t="s">
        <v>1377</v>
      </c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x14ac:dyDescent="0.25">
      <c r="A214" s="1" t="s">
        <v>1337</v>
      </c>
      <c r="B214" s="1" t="s">
        <v>1338</v>
      </c>
      <c r="C214" s="1" t="s">
        <v>1377</v>
      </c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x14ac:dyDescent="0.25">
      <c r="A215" s="1" t="s">
        <v>1339</v>
      </c>
      <c r="B215" s="1" t="s">
        <v>1149</v>
      </c>
      <c r="C215" s="1" t="s">
        <v>1377</v>
      </c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x14ac:dyDescent="0.25">
      <c r="A216" s="1" t="s">
        <v>1342</v>
      </c>
      <c r="B216" s="1" t="s">
        <v>1344</v>
      </c>
      <c r="C216" s="1" t="s">
        <v>1377</v>
      </c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x14ac:dyDescent="0.25">
      <c r="A217" s="1" t="s">
        <v>1345</v>
      </c>
      <c r="B217" s="1" t="s">
        <v>1347</v>
      </c>
      <c r="C217" s="1" t="s">
        <v>1377</v>
      </c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x14ac:dyDescent="0.25">
      <c r="A218" s="1" t="s">
        <v>1350</v>
      </c>
      <c r="B218" s="1" t="s">
        <v>1351</v>
      </c>
      <c r="C218" s="1" t="s">
        <v>1377</v>
      </c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x14ac:dyDescent="0.25">
      <c r="A219" s="1" t="s">
        <v>1352</v>
      </c>
      <c r="B219" s="1" t="s">
        <v>1161</v>
      </c>
      <c r="C219" s="1" t="s">
        <v>1377</v>
      </c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x14ac:dyDescent="0.25">
      <c r="A220" s="1" t="s">
        <v>1353</v>
      </c>
      <c r="B220" s="1" t="s">
        <v>1164</v>
      </c>
      <c r="C220" s="1" t="s">
        <v>1377</v>
      </c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x14ac:dyDescent="0.25">
      <c r="A221" s="1" t="s">
        <v>1354</v>
      </c>
      <c r="B221" s="1" t="s">
        <v>1155</v>
      </c>
      <c r="C221" s="1" t="s">
        <v>1377</v>
      </c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x14ac:dyDescent="0.25">
      <c r="A222" s="1" t="s">
        <v>1356</v>
      </c>
      <c r="B222" s="1" t="s">
        <v>1163</v>
      </c>
      <c r="C222" s="1" t="s">
        <v>1377</v>
      </c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x14ac:dyDescent="0.25">
      <c r="A223" s="1" t="s">
        <v>1357</v>
      </c>
      <c r="B223" s="1" t="s">
        <v>1169</v>
      </c>
      <c r="C223" s="1" t="s">
        <v>1377</v>
      </c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x14ac:dyDescent="0.25">
      <c r="A224" s="1" t="s">
        <v>1359</v>
      </c>
      <c r="B224" s="1" t="s">
        <v>1360</v>
      </c>
      <c r="C224" s="1" t="s">
        <v>1377</v>
      </c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x14ac:dyDescent="0.25">
      <c r="A225" s="1" t="s">
        <v>1361</v>
      </c>
      <c r="B225" s="1" t="s">
        <v>1247</v>
      </c>
      <c r="C225" s="1" t="s">
        <v>1377</v>
      </c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x14ac:dyDescent="0.25">
      <c r="A226" s="1" t="s">
        <v>1362</v>
      </c>
      <c r="B226" s="1" t="s">
        <v>1261</v>
      </c>
      <c r="C226" s="1" t="s">
        <v>1377</v>
      </c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x14ac:dyDescent="0.25">
      <c r="A227" s="1" t="s">
        <v>1363</v>
      </c>
      <c r="B227" s="1" t="s">
        <v>1269</v>
      </c>
      <c r="C227" s="1" t="s">
        <v>1377</v>
      </c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x14ac:dyDescent="0.25">
      <c r="A228" s="1" t="s">
        <v>1365</v>
      </c>
      <c r="B228" s="1" t="s">
        <v>1084</v>
      </c>
      <c r="C228" s="1" t="s">
        <v>1377</v>
      </c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x14ac:dyDescent="0.25">
      <c r="A229" s="1" t="s">
        <v>1366</v>
      </c>
      <c r="B229" s="1" t="s">
        <v>1320</v>
      </c>
      <c r="C229" s="1" t="s">
        <v>1377</v>
      </c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x14ac:dyDescent="0.25">
      <c r="A230" s="1" t="s">
        <v>1367</v>
      </c>
      <c r="B230" s="1" t="s">
        <v>1324</v>
      </c>
      <c r="C230" s="1" t="s">
        <v>1377</v>
      </c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x14ac:dyDescent="0.25">
      <c r="A231" s="1" t="s">
        <v>1368</v>
      </c>
      <c r="B231" s="1" t="s">
        <v>1141</v>
      </c>
      <c r="C231" s="1" t="s">
        <v>1377</v>
      </c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x14ac:dyDescent="0.25">
      <c r="A232" s="1" t="s">
        <v>1369</v>
      </c>
      <c r="B232" s="1" t="s">
        <v>1346</v>
      </c>
      <c r="C232" s="1" t="s">
        <v>1377</v>
      </c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x14ac:dyDescent="0.25">
      <c r="A233" s="1" t="s">
        <v>1370</v>
      </c>
      <c r="B233" s="1" t="s">
        <v>1055</v>
      </c>
      <c r="C233" s="1" t="s">
        <v>1377</v>
      </c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x14ac:dyDescent="0.25">
      <c r="A234" s="1" t="s">
        <v>1371</v>
      </c>
      <c r="B234" s="1" t="s">
        <v>1282</v>
      </c>
      <c r="C234" s="1" t="s">
        <v>1377</v>
      </c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x14ac:dyDescent="0.25">
      <c r="A235" s="1" t="s">
        <v>1373</v>
      </c>
      <c r="B235" s="1" t="s">
        <v>1130</v>
      </c>
      <c r="C235" s="1" t="s">
        <v>1377</v>
      </c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x14ac:dyDescent="0.25">
      <c r="A236" s="1" t="s">
        <v>1374</v>
      </c>
      <c r="B236" s="1" t="s">
        <v>1375</v>
      </c>
      <c r="C236" s="1" t="s">
        <v>1377</v>
      </c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x14ac:dyDescent="0.25">
      <c r="A237" t="s">
        <v>977</v>
      </c>
      <c r="B237" t="s">
        <v>1378</v>
      </c>
      <c r="C237" t="s">
        <v>1379</v>
      </c>
      <c r="D237" t="s">
        <v>1380</v>
      </c>
      <c r="E237" t="s">
        <v>1381</v>
      </c>
      <c r="F237" t="s">
        <v>1382</v>
      </c>
      <c r="G237" t="s">
        <v>1383</v>
      </c>
      <c r="H237" t="s">
        <v>1384</v>
      </c>
      <c r="I237" t="s">
        <v>1385</v>
      </c>
      <c r="J237" t="s">
        <v>1386</v>
      </c>
      <c r="K237" t="s">
        <v>1387</v>
      </c>
      <c r="L237" t="s">
        <v>1388</v>
      </c>
      <c r="M237" t="s">
        <v>1389</v>
      </c>
      <c r="N237" t="s">
        <v>1390</v>
      </c>
      <c r="O237" t="s">
        <v>1391</v>
      </c>
      <c r="P237" t="s">
        <v>1392</v>
      </c>
      <c r="Q237" t="s">
        <v>1393</v>
      </c>
      <c r="R237" t="s">
        <v>1549</v>
      </c>
      <c r="S237" t="s">
        <v>1550</v>
      </c>
      <c r="T237" t="s">
        <v>1551</v>
      </c>
    </row>
    <row r="238" spans="1:20" x14ac:dyDescent="0.25">
      <c r="A238" s="1" t="s">
        <v>979</v>
      </c>
      <c r="B238" s="1" t="s">
        <v>982</v>
      </c>
      <c r="C238" s="1" t="s">
        <v>1378</v>
      </c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x14ac:dyDescent="0.25">
      <c r="A239" s="1" t="s">
        <v>985</v>
      </c>
      <c r="B239" s="1" t="s">
        <v>988</v>
      </c>
      <c r="C239" s="1" t="s">
        <v>1378</v>
      </c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x14ac:dyDescent="0.25">
      <c r="A240" s="1" t="s">
        <v>994</v>
      </c>
      <c r="B240" s="1" t="s">
        <v>997</v>
      </c>
      <c r="C240" s="1" t="s">
        <v>1378</v>
      </c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x14ac:dyDescent="0.25">
      <c r="A241" s="1" t="s">
        <v>1004</v>
      </c>
      <c r="B241" s="1" t="s">
        <v>1007</v>
      </c>
      <c r="C241" s="1" t="s">
        <v>1378</v>
      </c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x14ac:dyDescent="0.25">
      <c r="A242" s="1" t="s">
        <v>1015</v>
      </c>
      <c r="B242" s="1" t="s">
        <v>1018</v>
      </c>
      <c r="C242" s="1" t="s">
        <v>1378</v>
      </c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x14ac:dyDescent="0.25">
      <c r="A243" s="1" t="s">
        <v>1022</v>
      </c>
      <c r="B243" s="1" t="s">
        <v>1025</v>
      </c>
      <c r="C243" s="1" t="s">
        <v>1378</v>
      </c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x14ac:dyDescent="0.25">
      <c r="A244" s="1" t="s">
        <v>1031</v>
      </c>
      <c r="B244" s="1" t="s">
        <v>1034</v>
      </c>
      <c r="C244" s="1" t="s">
        <v>1378</v>
      </c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x14ac:dyDescent="0.25">
      <c r="A245" s="1" t="s">
        <v>1038</v>
      </c>
      <c r="B245" s="1" t="s">
        <v>1041</v>
      </c>
      <c r="C245" s="1" t="s">
        <v>1378</v>
      </c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x14ac:dyDescent="0.25">
      <c r="A246" s="1" t="s">
        <v>1045</v>
      </c>
      <c r="B246" s="1" t="s">
        <v>1048</v>
      </c>
      <c r="C246" s="1" t="s">
        <v>1378</v>
      </c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x14ac:dyDescent="0.25">
      <c r="A247" s="1" t="s">
        <v>1049</v>
      </c>
      <c r="B247" s="1" t="s">
        <v>1052</v>
      </c>
      <c r="C247" s="1" t="s">
        <v>1378</v>
      </c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x14ac:dyDescent="0.25">
      <c r="A248" s="1" t="s">
        <v>1060</v>
      </c>
      <c r="B248" s="1" t="s">
        <v>1063</v>
      </c>
      <c r="C248" s="1" t="s">
        <v>1378</v>
      </c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x14ac:dyDescent="0.25">
      <c r="A249" s="1" t="s">
        <v>1070</v>
      </c>
      <c r="B249" s="1" t="s">
        <v>1073</v>
      </c>
      <c r="C249" s="1" t="s">
        <v>1378</v>
      </c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x14ac:dyDescent="0.25">
      <c r="A250" s="1" t="s">
        <v>1075</v>
      </c>
      <c r="B250" s="1" t="s">
        <v>1078</v>
      </c>
      <c r="C250" s="1" t="s">
        <v>1378</v>
      </c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x14ac:dyDescent="0.25">
      <c r="A251" s="1" t="s">
        <v>1079</v>
      </c>
      <c r="B251" s="1" t="s">
        <v>1082</v>
      </c>
      <c r="C251" s="1" t="s">
        <v>1378</v>
      </c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x14ac:dyDescent="0.25">
      <c r="A252" s="1" t="s">
        <v>1087</v>
      </c>
      <c r="B252" s="1" t="s">
        <v>1090</v>
      </c>
      <c r="C252" s="1" t="s">
        <v>1378</v>
      </c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x14ac:dyDescent="0.25">
      <c r="A253" s="1" t="s">
        <v>1096</v>
      </c>
      <c r="B253" s="1" t="s">
        <v>1099</v>
      </c>
      <c r="C253" s="1" t="s">
        <v>1378</v>
      </c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x14ac:dyDescent="0.25">
      <c r="A254" s="1" t="s">
        <v>1101</v>
      </c>
      <c r="B254" s="1" t="s">
        <v>1104</v>
      </c>
      <c r="C254" s="1" t="s">
        <v>1378</v>
      </c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x14ac:dyDescent="0.25">
      <c r="A255" s="1" t="s">
        <v>1106</v>
      </c>
      <c r="B255" s="1" t="s">
        <v>1109</v>
      </c>
      <c r="C255" s="1" t="s">
        <v>1378</v>
      </c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x14ac:dyDescent="0.25">
      <c r="A256" s="1" t="s">
        <v>1110</v>
      </c>
      <c r="B256" s="1" t="s">
        <v>1113</v>
      </c>
      <c r="C256" s="1" t="s">
        <v>1378</v>
      </c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x14ac:dyDescent="0.25">
      <c r="A257" s="1" t="s">
        <v>1117</v>
      </c>
      <c r="B257" s="1" t="s">
        <v>1120</v>
      </c>
      <c r="C257" s="1" t="s">
        <v>1378</v>
      </c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x14ac:dyDescent="0.25">
      <c r="A258" s="1" t="s">
        <v>1123</v>
      </c>
      <c r="B258" s="1" t="s">
        <v>1126</v>
      </c>
      <c r="C258" s="1" t="s">
        <v>1378</v>
      </c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x14ac:dyDescent="0.25">
      <c r="A259" s="1" t="s">
        <v>1128</v>
      </c>
      <c r="B259" s="1" t="s">
        <v>1131</v>
      </c>
      <c r="C259" s="1" t="s">
        <v>1378</v>
      </c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x14ac:dyDescent="0.25">
      <c r="A260" s="1" t="s">
        <v>1133</v>
      </c>
      <c r="B260" s="1" t="s">
        <v>1136</v>
      </c>
      <c r="C260" s="1" t="s">
        <v>1378</v>
      </c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x14ac:dyDescent="0.25">
      <c r="A261" s="1" t="s">
        <v>1138</v>
      </c>
      <c r="B261" s="1" t="s">
        <v>1141</v>
      </c>
      <c r="C261" s="1" t="s">
        <v>1378</v>
      </c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x14ac:dyDescent="0.25">
      <c r="A262" s="1" t="s">
        <v>1144</v>
      </c>
      <c r="B262" s="1" t="s">
        <v>1147</v>
      </c>
      <c r="C262" s="1" t="s">
        <v>1378</v>
      </c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x14ac:dyDescent="0.25">
      <c r="A263" s="1" t="s">
        <v>1150</v>
      </c>
      <c r="B263" s="1" t="s">
        <v>1153</v>
      </c>
      <c r="C263" s="1" t="s">
        <v>1378</v>
      </c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x14ac:dyDescent="0.25">
      <c r="A264" s="1" t="s">
        <v>1156</v>
      </c>
      <c r="B264" s="1" t="s">
        <v>1159</v>
      </c>
      <c r="C264" s="1" t="s">
        <v>1378</v>
      </c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x14ac:dyDescent="0.25">
      <c r="A265" s="1" t="s">
        <v>1166</v>
      </c>
      <c r="B265" s="1" t="s">
        <v>1169</v>
      </c>
      <c r="C265" s="1" t="s">
        <v>1378</v>
      </c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x14ac:dyDescent="0.25">
      <c r="A266" s="1" t="s">
        <v>1171</v>
      </c>
      <c r="B266" s="1" t="s">
        <v>1173</v>
      </c>
      <c r="C266" s="1" t="s">
        <v>1378</v>
      </c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x14ac:dyDescent="0.25">
      <c r="A267" s="1" t="s">
        <v>1174</v>
      </c>
      <c r="B267" s="1" t="s">
        <v>983</v>
      </c>
      <c r="C267" s="1" t="s">
        <v>1378</v>
      </c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x14ac:dyDescent="0.25">
      <c r="A268" s="1" t="s">
        <v>1175</v>
      </c>
      <c r="B268" s="1" t="s">
        <v>1177</v>
      </c>
      <c r="C268" s="1" t="s">
        <v>1378</v>
      </c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x14ac:dyDescent="0.25">
      <c r="A269" s="1" t="s">
        <v>1178</v>
      </c>
      <c r="B269" s="1" t="s">
        <v>991</v>
      </c>
      <c r="C269" s="1" t="s">
        <v>1378</v>
      </c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x14ac:dyDescent="0.25">
      <c r="A270" s="1" t="s">
        <v>1181</v>
      </c>
      <c r="B270" s="1" t="s">
        <v>1182</v>
      </c>
      <c r="C270" s="1" t="s">
        <v>1378</v>
      </c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x14ac:dyDescent="0.25">
      <c r="A271" s="1" t="s">
        <v>1183</v>
      </c>
      <c r="B271" s="1" t="s">
        <v>993</v>
      </c>
      <c r="C271" s="1" t="s">
        <v>1378</v>
      </c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x14ac:dyDescent="0.25">
      <c r="A272" s="1" t="s">
        <v>1185</v>
      </c>
      <c r="B272" s="1" t="s">
        <v>995</v>
      </c>
      <c r="C272" s="1" t="s">
        <v>1378</v>
      </c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x14ac:dyDescent="0.25">
      <c r="A273" s="1" t="s">
        <v>1186</v>
      </c>
      <c r="B273" s="1" t="s">
        <v>1000</v>
      </c>
      <c r="C273" s="1" t="s">
        <v>1378</v>
      </c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x14ac:dyDescent="0.25">
      <c r="A274" s="1" t="s">
        <v>1189</v>
      </c>
      <c r="B274" s="1" t="s">
        <v>1001</v>
      </c>
      <c r="C274" s="1" t="s">
        <v>1378</v>
      </c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x14ac:dyDescent="0.25">
      <c r="A275" s="1" t="s">
        <v>1190</v>
      </c>
      <c r="B275" s="1" t="s">
        <v>984</v>
      </c>
      <c r="C275" s="1" t="s">
        <v>1378</v>
      </c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x14ac:dyDescent="0.25">
      <c r="A276" s="1" t="s">
        <v>1193</v>
      </c>
      <c r="B276" s="1" t="s">
        <v>1012</v>
      </c>
      <c r="C276" s="1" t="s">
        <v>1378</v>
      </c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x14ac:dyDescent="0.25">
      <c r="A277" s="1" t="s">
        <v>1194</v>
      </c>
      <c r="B277" s="1" t="s">
        <v>1009</v>
      </c>
      <c r="C277" s="1" t="s">
        <v>1378</v>
      </c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x14ac:dyDescent="0.25">
      <c r="A278" s="1" t="s">
        <v>1195</v>
      </c>
      <c r="B278" s="1" t="s">
        <v>1014</v>
      </c>
      <c r="C278" s="1" t="s">
        <v>1378</v>
      </c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x14ac:dyDescent="0.25">
      <c r="A279" s="1" t="s">
        <v>1196</v>
      </c>
      <c r="B279" s="1" t="s">
        <v>1020</v>
      </c>
      <c r="C279" s="1" t="s">
        <v>1378</v>
      </c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x14ac:dyDescent="0.25">
      <c r="A280" s="1" t="s">
        <v>1199</v>
      </c>
      <c r="B280" s="1" t="s">
        <v>1019</v>
      </c>
      <c r="C280" s="1" t="s">
        <v>1378</v>
      </c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x14ac:dyDescent="0.25">
      <c r="A281" s="1" t="s">
        <v>1200</v>
      </c>
      <c r="B281" s="1" t="s">
        <v>984</v>
      </c>
      <c r="C281" s="1" t="s">
        <v>1378</v>
      </c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x14ac:dyDescent="0.25">
      <c r="A282" s="1" t="s">
        <v>1203</v>
      </c>
      <c r="B282" s="1" t="s">
        <v>1206</v>
      </c>
      <c r="C282" s="1" t="s">
        <v>1378</v>
      </c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x14ac:dyDescent="0.25">
      <c r="A283" s="1" t="s">
        <v>1207</v>
      </c>
      <c r="B283" s="1" t="s">
        <v>1209</v>
      </c>
      <c r="C283" s="1" t="s">
        <v>1378</v>
      </c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x14ac:dyDescent="0.25">
      <c r="A284" s="1" t="s">
        <v>1210</v>
      </c>
      <c r="B284" s="1" t="s">
        <v>1029</v>
      </c>
      <c r="C284" s="1" t="s">
        <v>1378</v>
      </c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x14ac:dyDescent="0.25">
      <c r="A285" s="1" t="s">
        <v>1212</v>
      </c>
      <c r="B285" s="1" t="s">
        <v>1214</v>
      </c>
      <c r="C285" s="1" t="s">
        <v>1378</v>
      </c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x14ac:dyDescent="0.25">
      <c r="A286" s="1" t="s">
        <v>1215</v>
      </c>
      <c r="B286" s="1" t="s">
        <v>1216</v>
      </c>
      <c r="C286" s="1" t="s">
        <v>1378</v>
      </c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x14ac:dyDescent="0.25">
      <c r="A287" s="1" t="s">
        <v>1217</v>
      </c>
      <c r="B287" s="1" t="s">
        <v>1220</v>
      </c>
      <c r="C287" s="1" t="s">
        <v>1378</v>
      </c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x14ac:dyDescent="0.25">
      <c r="A288" s="1" t="s">
        <v>1221</v>
      </c>
      <c r="B288" s="1" t="s">
        <v>1003</v>
      </c>
      <c r="C288" s="1" t="s">
        <v>1378</v>
      </c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x14ac:dyDescent="0.25">
      <c r="A289" s="1" t="s">
        <v>1223</v>
      </c>
      <c r="B289" s="1" t="s">
        <v>1225</v>
      </c>
      <c r="C289" s="1" t="s">
        <v>1378</v>
      </c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x14ac:dyDescent="0.25">
      <c r="A290" s="1" t="s">
        <v>1226</v>
      </c>
      <c r="B290" s="1" t="s">
        <v>1228</v>
      </c>
      <c r="C290" s="1" t="s">
        <v>1378</v>
      </c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x14ac:dyDescent="0.25">
      <c r="A291" s="1" t="s">
        <v>1229</v>
      </c>
      <c r="B291" s="1" t="s">
        <v>1231</v>
      </c>
      <c r="C291" s="1" t="s">
        <v>1378</v>
      </c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x14ac:dyDescent="0.25">
      <c r="A292" s="1" t="s">
        <v>1232</v>
      </c>
      <c r="B292" s="1" t="s">
        <v>1235</v>
      </c>
      <c r="C292" s="1" t="s">
        <v>1378</v>
      </c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x14ac:dyDescent="0.25">
      <c r="A293" s="1" t="s">
        <v>1236</v>
      </c>
      <c r="B293" s="1" t="s">
        <v>1035</v>
      </c>
      <c r="C293" s="1" t="s">
        <v>1378</v>
      </c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x14ac:dyDescent="0.25">
      <c r="A294" s="1" t="s">
        <v>1239</v>
      </c>
      <c r="B294" s="1" t="s">
        <v>1042</v>
      </c>
      <c r="C294" s="1" t="s">
        <v>1378</v>
      </c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x14ac:dyDescent="0.25">
      <c r="A295" s="1" t="s">
        <v>1240</v>
      </c>
      <c r="B295" s="1" t="s">
        <v>978</v>
      </c>
      <c r="C295" s="1" t="s">
        <v>1378</v>
      </c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x14ac:dyDescent="0.25">
      <c r="A296" s="1" t="s">
        <v>1242</v>
      </c>
      <c r="B296" s="1" t="s">
        <v>1245</v>
      </c>
      <c r="C296" s="1" t="s">
        <v>1378</v>
      </c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x14ac:dyDescent="0.25">
      <c r="A297" s="1" t="s">
        <v>1246</v>
      </c>
      <c r="B297" s="1" t="s">
        <v>1051</v>
      </c>
      <c r="C297" s="1" t="s">
        <v>1378</v>
      </c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x14ac:dyDescent="0.25">
      <c r="A298" s="1" t="s">
        <v>1248</v>
      </c>
      <c r="B298" s="1" t="s">
        <v>1053</v>
      </c>
      <c r="C298" s="1" t="s">
        <v>1378</v>
      </c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x14ac:dyDescent="0.25">
      <c r="A299" s="1" t="s">
        <v>1250</v>
      </c>
      <c r="B299" s="1" t="s">
        <v>1253</v>
      </c>
      <c r="C299" s="1" t="s">
        <v>1378</v>
      </c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x14ac:dyDescent="0.25">
      <c r="A300" s="1" t="s">
        <v>1255</v>
      </c>
      <c r="B300" s="1" t="s">
        <v>1056</v>
      </c>
      <c r="C300" s="1" t="s">
        <v>1378</v>
      </c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x14ac:dyDescent="0.25">
      <c r="A301" s="1" t="s">
        <v>1258</v>
      </c>
      <c r="B301" s="1" t="s">
        <v>1260</v>
      </c>
      <c r="C301" s="1" t="s">
        <v>1378</v>
      </c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x14ac:dyDescent="0.25">
      <c r="A302" s="1" t="s">
        <v>1262</v>
      </c>
      <c r="B302" s="1" t="s">
        <v>1069</v>
      </c>
      <c r="C302" s="1" t="s">
        <v>1378</v>
      </c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x14ac:dyDescent="0.25">
      <c r="A303" s="1" t="s">
        <v>1263</v>
      </c>
      <c r="B303" s="1" t="s">
        <v>1066</v>
      </c>
      <c r="C303" s="1" t="s">
        <v>1378</v>
      </c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x14ac:dyDescent="0.25">
      <c r="A304" s="1" t="s">
        <v>1264</v>
      </c>
      <c r="B304" s="1" t="s">
        <v>1064</v>
      </c>
      <c r="C304" s="1" t="s">
        <v>1378</v>
      </c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x14ac:dyDescent="0.25">
      <c r="A305" s="1" t="s">
        <v>1266</v>
      </c>
      <c r="B305" s="1" t="s">
        <v>1103</v>
      </c>
      <c r="C305" s="1" t="s">
        <v>1378</v>
      </c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x14ac:dyDescent="0.25">
      <c r="A306" s="1" t="s">
        <v>1267</v>
      </c>
      <c r="B306" s="1" t="s">
        <v>984</v>
      </c>
      <c r="C306" s="1" t="s">
        <v>1378</v>
      </c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x14ac:dyDescent="0.25">
      <c r="A307" s="1" t="s">
        <v>1268</v>
      </c>
      <c r="B307" s="1" t="s">
        <v>1271</v>
      </c>
      <c r="C307" s="1" t="s">
        <v>1378</v>
      </c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x14ac:dyDescent="0.25">
      <c r="A308" s="1" t="s">
        <v>1272</v>
      </c>
      <c r="B308" s="1" t="s">
        <v>1274</v>
      </c>
      <c r="C308" s="1" t="s">
        <v>1378</v>
      </c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x14ac:dyDescent="0.25">
      <c r="A309" s="1" t="s">
        <v>1275</v>
      </c>
      <c r="B309" s="1" t="s">
        <v>1278</v>
      </c>
      <c r="C309" s="1" t="s">
        <v>1378</v>
      </c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x14ac:dyDescent="0.25">
      <c r="A310" s="1" t="s">
        <v>1279</v>
      </c>
      <c r="B310" s="1" t="s">
        <v>1084</v>
      </c>
      <c r="C310" s="1" t="s">
        <v>1378</v>
      </c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x14ac:dyDescent="0.25">
      <c r="A311" s="1" t="s">
        <v>1283</v>
      </c>
      <c r="B311" s="1" t="s">
        <v>1286</v>
      </c>
      <c r="C311" s="1" t="s">
        <v>1378</v>
      </c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x14ac:dyDescent="0.25">
      <c r="A312" s="1" t="s">
        <v>1287</v>
      </c>
      <c r="B312" s="1" t="s">
        <v>984</v>
      </c>
      <c r="C312" s="1" t="s">
        <v>1378</v>
      </c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x14ac:dyDescent="0.25">
      <c r="A313" s="1" t="s">
        <v>1289</v>
      </c>
      <c r="B313" s="1" t="s">
        <v>1091</v>
      </c>
      <c r="C313" s="1" t="s">
        <v>1378</v>
      </c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x14ac:dyDescent="0.25">
      <c r="A314" s="1" t="s">
        <v>1291</v>
      </c>
      <c r="B314" s="1" t="s">
        <v>1294</v>
      </c>
      <c r="C314" s="1" t="s">
        <v>1378</v>
      </c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x14ac:dyDescent="0.25">
      <c r="A315" s="1" t="s">
        <v>1295</v>
      </c>
      <c r="B315" s="1" t="s">
        <v>1297</v>
      </c>
      <c r="C315" s="1" t="s">
        <v>1378</v>
      </c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x14ac:dyDescent="0.25">
      <c r="A316" s="1" t="s">
        <v>1298</v>
      </c>
      <c r="B316" s="1" t="s">
        <v>1300</v>
      </c>
      <c r="C316" s="1" t="s">
        <v>1378</v>
      </c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x14ac:dyDescent="0.25">
      <c r="A317" s="1" t="s">
        <v>1301</v>
      </c>
      <c r="B317" s="1" t="s">
        <v>1097</v>
      </c>
      <c r="C317" s="1" t="s">
        <v>1378</v>
      </c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x14ac:dyDescent="0.25">
      <c r="A318" s="1" t="s">
        <v>1303</v>
      </c>
      <c r="B318" s="1" t="s">
        <v>1306</v>
      </c>
      <c r="C318" s="1" t="s">
        <v>1378</v>
      </c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x14ac:dyDescent="0.25">
      <c r="A319" s="1" t="s">
        <v>1307</v>
      </c>
      <c r="B319" s="1" t="s">
        <v>1100</v>
      </c>
      <c r="C319" s="1" t="s">
        <v>1378</v>
      </c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x14ac:dyDescent="0.25">
      <c r="A320" s="1" t="s">
        <v>1309</v>
      </c>
      <c r="B320" s="1" t="s">
        <v>1311</v>
      </c>
      <c r="C320" s="1" t="s">
        <v>1378</v>
      </c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x14ac:dyDescent="0.25">
      <c r="A321" s="1" t="s">
        <v>1312</v>
      </c>
      <c r="B321" s="1" t="s">
        <v>984</v>
      </c>
      <c r="C321" s="1" t="s">
        <v>1378</v>
      </c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x14ac:dyDescent="0.25">
      <c r="A322" s="1" t="s">
        <v>1314</v>
      </c>
      <c r="B322" s="1" t="s">
        <v>1105</v>
      </c>
      <c r="C322" s="1" t="s">
        <v>1378</v>
      </c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x14ac:dyDescent="0.25">
      <c r="A323" s="1" t="s">
        <v>1315</v>
      </c>
      <c r="B323" s="1" t="s">
        <v>1116</v>
      </c>
      <c r="C323" s="1" t="s">
        <v>1378</v>
      </c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x14ac:dyDescent="0.25">
      <c r="A324" s="1" t="s">
        <v>1317</v>
      </c>
      <c r="B324" s="1" t="s">
        <v>1122</v>
      </c>
      <c r="C324" s="1" t="s">
        <v>1378</v>
      </c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x14ac:dyDescent="0.25">
      <c r="A325" s="1" t="s">
        <v>1319</v>
      </c>
      <c r="B325" s="1" t="s">
        <v>1322</v>
      </c>
      <c r="C325" s="1" t="s">
        <v>1378</v>
      </c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x14ac:dyDescent="0.25">
      <c r="A326" s="1" t="s">
        <v>1323</v>
      </c>
      <c r="B326" s="1" t="s">
        <v>1114</v>
      </c>
      <c r="C326" s="1" t="s">
        <v>1378</v>
      </c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x14ac:dyDescent="0.25">
      <c r="A327" s="1" t="s">
        <v>1325</v>
      </c>
      <c r="B327" s="1" t="s">
        <v>984</v>
      </c>
      <c r="C327" s="1" t="s">
        <v>1378</v>
      </c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x14ac:dyDescent="0.25">
      <c r="A328" s="1" t="s">
        <v>1327</v>
      </c>
      <c r="B328" s="1" t="s">
        <v>1115</v>
      </c>
      <c r="C328" s="1" t="s">
        <v>1378</v>
      </c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x14ac:dyDescent="0.25">
      <c r="A329" s="1" t="s">
        <v>1329</v>
      </c>
      <c r="B329" s="1" t="s">
        <v>1330</v>
      </c>
      <c r="C329" s="1" t="s">
        <v>1378</v>
      </c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x14ac:dyDescent="0.25">
      <c r="A330" s="1" t="s">
        <v>1331</v>
      </c>
      <c r="B330" s="1" t="s">
        <v>1333</v>
      </c>
      <c r="C330" s="1" t="s">
        <v>1378</v>
      </c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x14ac:dyDescent="0.25">
      <c r="A331" s="1" t="s">
        <v>1334</v>
      </c>
      <c r="B331" s="1" t="s">
        <v>1139</v>
      </c>
      <c r="C331" s="1" t="s">
        <v>1378</v>
      </c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x14ac:dyDescent="0.25">
      <c r="A332" s="1" t="s">
        <v>1337</v>
      </c>
      <c r="B332" s="1" t="s">
        <v>1140</v>
      </c>
      <c r="C332" s="1" t="s">
        <v>1378</v>
      </c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x14ac:dyDescent="0.25">
      <c r="A333" s="1" t="s">
        <v>1339</v>
      </c>
      <c r="B333" s="1" t="s">
        <v>1341</v>
      </c>
      <c r="C333" s="1" t="s">
        <v>1378</v>
      </c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x14ac:dyDescent="0.25">
      <c r="A334" s="1" t="s">
        <v>1342</v>
      </c>
      <c r="B334" s="1" t="s">
        <v>1131</v>
      </c>
      <c r="C334" s="1" t="s">
        <v>1378</v>
      </c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x14ac:dyDescent="0.25">
      <c r="A335" s="1" t="s">
        <v>1345</v>
      </c>
      <c r="B335" s="1" t="s">
        <v>1348</v>
      </c>
      <c r="C335" s="1" t="s">
        <v>1378</v>
      </c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x14ac:dyDescent="0.25">
      <c r="A336" s="1" t="s">
        <v>1350</v>
      </c>
      <c r="B336" s="1" t="s">
        <v>1153</v>
      </c>
      <c r="C336" s="1" t="s">
        <v>1378</v>
      </c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x14ac:dyDescent="0.25">
      <c r="A337" s="1" t="s">
        <v>1352</v>
      </c>
      <c r="B337" s="1" t="s">
        <v>1157</v>
      </c>
      <c r="C337" s="1" t="s">
        <v>1378</v>
      </c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x14ac:dyDescent="0.25">
      <c r="A338" s="1" t="s">
        <v>1353</v>
      </c>
      <c r="B338" s="1" t="s">
        <v>1158</v>
      </c>
      <c r="C338" s="1" t="s">
        <v>1378</v>
      </c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x14ac:dyDescent="0.25">
      <c r="A339" s="1" t="s">
        <v>1354</v>
      </c>
      <c r="B339" s="1" t="s">
        <v>1355</v>
      </c>
      <c r="C339" s="1" t="s">
        <v>1378</v>
      </c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x14ac:dyDescent="0.25">
      <c r="A340" s="1" t="s">
        <v>1356</v>
      </c>
      <c r="B340" s="1" t="s">
        <v>1162</v>
      </c>
      <c r="C340" s="1" t="s">
        <v>1378</v>
      </c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x14ac:dyDescent="0.25">
      <c r="A341" s="1" t="s">
        <v>1357</v>
      </c>
      <c r="B341" s="1" t="s">
        <v>984</v>
      </c>
      <c r="C341" s="1" t="s">
        <v>1378</v>
      </c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x14ac:dyDescent="0.25">
      <c r="A342" s="1" t="s">
        <v>1359</v>
      </c>
      <c r="B342" s="1" t="s">
        <v>1167</v>
      </c>
      <c r="C342" s="1" t="s">
        <v>1378</v>
      </c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x14ac:dyDescent="0.25">
      <c r="A343" s="1" t="s">
        <v>1361</v>
      </c>
      <c r="B343" s="1" t="s">
        <v>1249</v>
      </c>
      <c r="C343" s="1" t="s">
        <v>1378</v>
      </c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x14ac:dyDescent="0.25">
      <c r="A344" s="1" t="s">
        <v>1362</v>
      </c>
      <c r="B344" s="1" t="s">
        <v>1257</v>
      </c>
      <c r="C344" s="1" t="s">
        <v>1378</v>
      </c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x14ac:dyDescent="0.25">
      <c r="A345" s="1" t="s">
        <v>1363</v>
      </c>
      <c r="B345" s="1" t="s">
        <v>1364</v>
      </c>
      <c r="C345" s="1" t="s">
        <v>1378</v>
      </c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x14ac:dyDescent="0.25">
      <c r="A346" s="1" t="s">
        <v>1365</v>
      </c>
      <c r="B346" s="1" t="s">
        <v>1086</v>
      </c>
      <c r="C346" s="1" t="s">
        <v>1378</v>
      </c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x14ac:dyDescent="0.25">
      <c r="A347" s="1" t="s">
        <v>1366</v>
      </c>
      <c r="B347" s="1" t="s">
        <v>1322</v>
      </c>
      <c r="C347" s="1" t="s">
        <v>1378</v>
      </c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x14ac:dyDescent="0.25">
      <c r="A348" s="1" t="s">
        <v>1367</v>
      </c>
      <c r="B348" s="1" t="s">
        <v>1326</v>
      </c>
      <c r="C348" s="1" t="s">
        <v>1378</v>
      </c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x14ac:dyDescent="0.25">
      <c r="A349" s="1" t="s">
        <v>1368</v>
      </c>
      <c r="B349" s="1" t="s">
        <v>1143</v>
      </c>
      <c r="C349" s="1" t="s">
        <v>1378</v>
      </c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x14ac:dyDescent="0.25">
      <c r="A350" s="1" t="s">
        <v>1369</v>
      </c>
      <c r="B350" s="1" t="s">
        <v>1349</v>
      </c>
      <c r="C350" s="1" t="s">
        <v>1378</v>
      </c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x14ac:dyDescent="0.25">
      <c r="A351" s="1" t="s">
        <v>1370</v>
      </c>
      <c r="B351" s="1" t="s">
        <v>1243</v>
      </c>
      <c r="C351" s="1" t="s">
        <v>1378</v>
      </c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x14ac:dyDescent="0.25">
      <c r="A352" s="1" t="s">
        <v>1371</v>
      </c>
      <c r="B352" s="1" t="s">
        <v>1372</v>
      </c>
      <c r="C352" s="1" t="s">
        <v>1378</v>
      </c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x14ac:dyDescent="0.25">
      <c r="A353" s="1" t="s">
        <v>1373</v>
      </c>
      <c r="B353" s="1" t="s">
        <v>1132</v>
      </c>
      <c r="C353" s="1" t="s">
        <v>1378</v>
      </c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x14ac:dyDescent="0.25">
      <c r="A354" s="1" t="s">
        <v>1374</v>
      </c>
      <c r="B354" t="s">
        <v>1142</v>
      </c>
      <c r="C354" s="1" t="s">
        <v>1378</v>
      </c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zoomScale="87" zoomScaleNormal="87" workbookViewId="0">
      <selection activeCell="C1" sqref="C1:F1"/>
    </sheetView>
  </sheetViews>
  <sheetFormatPr defaultRowHeight="15" x14ac:dyDescent="0.25"/>
  <cols>
    <col min="1" max="1" width="9.85546875" bestFit="1" customWidth="1"/>
    <col min="2" max="2" width="62.28515625" bestFit="1" customWidth="1"/>
    <col min="3" max="3" width="12.140625" bestFit="1" customWidth="1"/>
    <col min="4" max="4" width="14.42578125" bestFit="1" customWidth="1"/>
    <col min="5" max="5" width="12.140625" bestFit="1" customWidth="1"/>
    <col min="6" max="6" width="13.5703125" bestFit="1" customWidth="1"/>
  </cols>
  <sheetData>
    <row r="1" spans="1:6" x14ac:dyDescent="0.25">
      <c r="A1" t="s">
        <v>1908</v>
      </c>
      <c r="B1" t="s">
        <v>1746</v>
      </c>
      <c r="C1" t="s">
        <v>1753</v>
      </c>
      <c r="D1" t="s">
        <v>1754</v>
      </c>
      <c r="E1" t="s">
        <v>1904</v>
      </c>
      <c r="F1" t="s">
        <v>1905</v>
      </c>
    </row>
    <row r="2" spans="1:6" x14ac:dyDescent="0.25">
      <c r="A2" t="s">
        <v>1819</v>
      </c>
      <c r="B2" t="s">
        <v>1912</v>
      </c>
      <c r="C2">
        <v>16</v>
      </c>
      <c r="D2">
        <v>7</v>
      </c>
      <c r="E2">
        <v>23</v>
      </c>
      <c r="F2">
        <v>12</v>
      </c>
    </row>
    <row r="3" spans="1:6" x14ac:dyDescent="0.25">
      <c r="A3" t="s">
        <v>1838</v>
      </c>
      <c r="B3" t="s">
        <v>1913</v>
      </c>
      <c r="C3">
        <v>6</v>
      </c>
      <c r="D3">
        <v>11</v>
      </c>
      <c r="E3">
        <v>17</v>
      </c>
      <c r="F3">
        <v>6</v>
      </c>
    </row>
    <row r="4" spans="1:6" x14ac:dyDescent="0.25">
      <c r="A4" t="s">
        <v>1889</v>
      </c>
      <c r="B4" t="s">
        <v>1980</v>
      </c>
      <c r="C4">
        <v>0</v>
      </c>
      <c r="D4">
        <v>2</v>
      </c>
      <c r="E4">
        <v>2</v>
      </c>
      <c r="F4">
        <v>1</v>
      </c>
    </row>
    <row r="5" spans="1:6" x14ac:dyDescent="0.25">
      <c r="A5" t="s">
        <v>1842</v>
      </c>
      <c r="B5" t="s">
        <v>1914</v>
      </c>
      <c r="C5">
        <v>5</v>
      </c>
      <c r="D5">
        <v>1</v>
      </c>
      <c r="E5">
        <v>6</v>
      </c>
      <c r="F5">
        <v>4</v>
      </c>
    </row>
    <row r="6" spans="1:6" x14ac:dyDescent="0.25">
      <c r="A6" t="s">
        <v>1838</v>
      </c>
      <c r="B6" t="s">
        <v>1915</v>
      </c>
      <c r="C6">
        <v>2</v>
      </c>
      <c r="D6">
        <v>6</v>
      </c>
      <c r="E6">
        <v>8</v>
      </c>
      <c r="F6">
        <v>4</v>
      </c>
    </row>
    <row r="7" spans="1:6" x14ac:dyDescent="0.25">
      <c r="A7" t="s">
        <v>1784</v>
      </c>
      <c r="B7" t="s">
        <v>1969</v>
      </c>
      <c r="C7">
        <v>0</v>
      </c>
      <c r="D7">
        <v>7</v>
      </c>
      <c r="E7">
        <v>7</v>
      </c>
      <c r="F7">
        <v>7</v>
      </c>
    </row>
    <row r="8" spans="1:6" x14ac:dyDescent="0.25">
      <c r="A8" t="s">
        <v>1842</v>
      </c>
      <c r="B8" t="s">
        <v>1916</v>
      </c>
      <c r="C8">
        <v>4</v>
      </c>
      <c r="D8">
        <v>11</v>
      </c>
      <c r="E8">
        <v>15</v>
      </c>
      <c r="F8">
        <v>8</v>
      </c>
    </row>
    <row r="9" spans="1:6" x14ac:dyDescent="0.25">
      <c r="A9" t="s">
        <v>1842</v>
      </c>
      <c r="B9" t="s">
        <v>1910</v>
      </c>
      <c r="C9">
        <v>8</v>
      </c>
      <c r="D9">
        <v>4</v>
      </c>
      <c r="E9">
        <v>12</v>
      </c>
      <c r="F9">
        <v>6</v>
      </c>
    </row>
    <row r="10" spans="1:6" x14ac:dyDescent="0.25">
      <c r="A10" t="s">
        <v>1833</v>
      </c>
      <c r="B10" t="s">
        <v>1911</v>
      </c>
      <c r="C10">
        <v>0</v>
      </c>
      <c r="D10">
        <v>5</v>
      </c>
      <c r="E10">
        <v>5</v>
      </c>
      <c r="F10">
        <v>2</v>
      </c>
    </row>
    <row r="11" spans="1:6" x14ac:dyDescent="0.25">
      <c r="A11" t="s">
        <v>1833</v>
      </c>
      <c r="B11" t="s">
        <v>1917</v>
      </c>
      <c r="C11">
        <v>2</v>
      </c>
      <c r="D11">
        <v>4</v>
      </c>
      <c r="E11">
        <v>6</v>
      </c>
      <c r="F11">
        <v>3</v>
      </c>
    </row>
    <row r="12" spans="1:6" x14ac:dyDescent="0.25">
      <c r="A12" t="s">
        <v>1798</v>
      </c>
      <c r="B12" t="s">
        <v>1971</v>
      </c>
      <c r="C12">
        <v>0</v>
      </c>
      <c r="D12">
        <v>4</v>
      </c>
      <c r="E12">
        <v>4</v>
      </c>
      <c r="F12">
        <v>2</v>
      </c>
    </row>
    <row r="13" spans="1:6" x14ac:dyDescent="0.25">
      <c r="A13" t="s">
        <v>1842</v>
      </c>
      <c r="B13" t="s">
        <v>1918</v>
      </c>
      <c r="C13">
        <v>9</v>
      </c>
      <c r="D13">
        <v>32</v>
      </c>
      <c r="E13">
        <v>41</v>
      </c>
      <c r="F13">
        <v>22</v>
      </c>
    </row>
    <row r="14" spans="1:6" x14ac:dyDescent="0.25">
      <c r="A14" t="s">
        <v>1803</v>
      </c>
      <c r="B14" t="s">
        <v>1919</v>
      </c>
      <c r="C14">
        <v>7</v>
      </c>
      <c r="D14">
        <v>11</v>
      </c>
      <c r="E14">
        <v>18</v>
      </c>
      <c r="F14">
        <v>9</v>
      </c>
    </row>
    <row r="15" spans="1:6" x14ac:dyDescent="0.25">
      <c r="A15" t="s">
        <v>1810</v>
      </c>
      <c r="B15" t="s">
        <v>1920</v>
      </c>
      <c r="C15">
        <v>4</v>
      </c>
      <c r="D15">
        <v>0</v>
      </c>
      <c r="E15">
        <v>4</v>
      </c>
      <c r="F15">
        <v>2</v>
      </c>
    </row>
    <row r="16" spans="1:6" x14ac:dyDescent="0.25">
      <c r="A16" t="s">
        <v>1894</v>
      </c>
      <c r="B16" t="s">
        <v>1921</v>
      </c>
      <c r="C16">
        <v>4</v>
      </c>
      <c r="D16">
        <v>9</v>
      </c>
      <c r="E16">
        <v>13</v>
      </c>
      <c r="F16">
        <v>6</v>
      </c>
    </row>
    <row r="17" spans="1:6" x14ac:dyDescent="0.25">
      <c r="A17" t="s">
        <v>1791</v>
      </c>
      <c r="B17" t="s">
        <v>1922</v>
      </c>
      <c r="C17">
        <v>4</v>
      </c>
      <c r="D17">
        <v>2</v>
      </c>
      <c r="E17">
        <v>6</v>
      </c>
      <c r="F17">
        <v>5</v>
      </c>
    </row>
    <row r="18" spans="1:6" x14ac:dyDescent="0.25">
      <c r="A18" t="s">
        <v>1791</v>
      </c>
      <c r="B18" t="s">
        <v>1970</v>
      </c>
      <c r="C18">
        <v>0</v>
      </c>
      <c r="D18">
        <v>2</v>
      </c>
      <c r="E18">
        <v>2</v>
      </c>
      <c r="F18">
        <v>1</v>
      </c>
    </row>
    <row r="19" spans="1:6" x14ac:dyDescent="0.25">
      <c r="A19" t="s">
        <v>1833</v>
      </c>
      <c r="B19" t="s">
        <v>1923</v>
      </c>
      <c r="C19">
        <v>9</v>
      </c>
      <c r="D19">
        <v>7</v>
      </c>
      <c r="E19">
        <v>16</v>
      </c>
      <c r="F19">
        <v>9</v>
      </c>
    </row>
    <row r="20" spans="1:6" x14ac:dyDescent="0.25">
      <c r="A20" t="s">
        <v>1878</v>
      </c>
      <c r="B20" t="s">
        <v>1924</v>
      </c>
      <c r="C20">
        <v>8</v>
      </c>
      <c r="D20">
        <v>0</v>
      </c>
      <c r="E20">
        <v>8</v>
      </c>
      <c r="F20">
        <v>3</v>
      </c>
    </row>
    <row r="21" spans="1:6" x14ac:dyDescent="0.25">
      <c r="A21" t="s">
        <v>1791</v>
      </c>
      <c r="B21" t="s">
        <v>1925</v>
      </c>
      <c r="C21">
        <v>5</v>
      </c>
      <c r="D21">
        <v>4</v>
      </c>
      <c r="E21">
        <v>9</v>
      </c>
      <c r="F21">
        <v>5</v>
      </c>
    </row>
    <row r="22" spans="1:6" x14ac:dyDescent="0.25">
      <c r="A22" t="s">
        <v>1810</v>
      </c>
      <c r="B22" t="s">
        <v>1926</v>
      </c>
      <c r="C22">
        <v>2</v>
      </c>
      <c r="D22">
        <v>4</v>
      </c>
      <c r="E22">
        <v>6</v>
      </c>
      <c r="F22">
        <v>3</v>
      </c>
    </row>
    <row r="23" spans="1:6" x14ac:dyDescent="0.25">
      <c r="A23" t="s">
        <v>1807</v>
      </c>
      <c r="B23" t="s">
        <v>1973</v>
      </c>
      <c r="C23">
        <v>10</v>
      </c>
      <c r="D23">
        <v>3</v>
      </c>
      <c r="E23">
        <v>13</v>
      </c>
      <c r="F23">
        <v>7</v>
      </c>
    </row>
    <row r="24" spans="1:6" x14ac:dyDescent="0.25">
      <c r="A24" t="s">
        <v>1842</v>
      </c>
      <c r="B24" t="s">
        <v>1977</v>
      </c>
      <c r="C24">
        <v>1</v>
      </c>
      <c r="D24">
        <v>0</v>
      </c>
      <c r="E24">
        <v>1</v>
      </c>
      <c r="F24">
        <v>1</v>
      </c>
    </row>
    <row r="25" spans="1:6" x14ac:dyDescent="0.25">
      <c r="A25" t="s">
        <v>1819</v>
      </c>
      <c r="B25" t="s">
        <v>1975</v>
      </c>
      <c r="C25">
        <v>3</v>
      </c>
      <c r="D25">
        <v>1</v>
      </c>
      <c r="E25">
        <v>4</v>
      </c>
      <c r="F25">
        <v>3</v>
      </c>
    </row>
    <row r="26" spans="1:6" x14ac:dyDescent="0.25">
      <c r="A26" t="s">
        <v>1842</v>
      </c>
      <c r="B26" t="s">
        <v>1981</v>
      </c>
      <c r="C26">
        <v>0</v>
      </c>
      <c r="D26">
        <v>1</v>
      </c>
      <c r="E26">
        <v>1</v>
      </c>
      <c r="F26">
        <v>1</v>
      </c>
    </row>
    <row r="27" spans="1:6" x14ac:dyDescent="0.25">
      <c r="A27" t="s">
        <v>1842</v>
      </c>
      <c r="B27" t="s">
        <v>1927</v>
      </c>
      <c r="C27">
        <v>14</v>
      </c>
      <c r="D27">
        <v>30</v>
      </c>
      <c r="E27">
        <v>44</v>
      </c>
      <c r="F27">
        <v>36</v>
      </c>
    </row>
    <row r="28" spans="1:6" x14ac:dyDescent="0.25">
      <c r="A28" t="s">
        <v>1842</v>
      </c>
      <c r="B28" t="s">
        <v>1928</v>
      </c>
      <c r="C28">
        <v>20</v>
      </c>
      <c r="D28">
        <v>6</v>
      </c>
      <c r="E28">
        <v>26</v>
      </c>
      <c r="F28">
        <v>14</v>
      </c>
    </row>
    <row r="29" spans="1:6" x14ac:dyDescent="0.25">
      <c r="A29" t="s">
        <v>1885</v>
      </c>
      <c r="B29" t="s">
        <v>1909</v>
      </c>
      <c r="C29">
        <v>9</v>
      </c>
      <c r="D29">
        <v>4</v>
      </c>
      <c r="E29">
        <v>13</v>
      </c>
      <c r="F29">
        <v>6</v>
      </c>
    </row>
    <row r="30" spans="1:6" x14ac:dyDescent="0.25">
      <c r="A30" t="s">
        <v>1885</v>
      </c>
      <c r="B30" t="s">
        <v>1929</v>
      </c>
      <c r="C30">
        <v>8</v>
      </c>
      <c r="D30">
        <v>5</v>
      </c>
      <c r="E30">
        <v>13</v>
      </c>
      <c r="F30">
        <v>7</v>
      </c>
    </row>
    <row r="31" spans="1:6" x14ac:dyDescent="0.25">
      <c r="A31" t="s">
        <v>1838</v>
      </c>
      <c r="B31" t="s">
        <v>1930</v>
      </c>
      <c r="C31">
        <v>6</v>
      </c>
      <c r="D31">
        <v>18</v>
      </c>
      <c r="E31">
        <v>24</v>
      </c>
      <c r="F31">
        <v>12</v>
      </c>
    </row>
    <row r="32" spans="1:6" x14ac:dyDescent="0.25">
      <c r="A32" t="s">
        <v>1898</v>
      </c>
      <c r="B32" t="s">
        <v>1931</v>
      </c>
      <c r="C32">
        <v>8</v>
      </c>
      <c r="D32">
        <v>17</v>
      </c>
      <c r="E32">
        <v>25</v>
      </c>
      <c r="F32">
        <v>13</v>
      </c>
    </row>
    <row r="33" spans="1:6" x14ac:dyDescent="0.25">
      <c r="A33" t="s">
        <v>1819</v>
      </c>
      <c r="B33" t="s">
        <v>1932</v>
      </c>
      <c r="C33">
        <v>1</v>
      </c>
      <c r="D33">
        <v>3</v>
      </c>
      <c r="E33">
        <v>4</v>
      </c>
      <c r="F33">
        <v>4</v>
      </c>
    </row>
    <row r="34" spans="1:6" x14ac:dyDescent="0.25">
      <c r="A34" t="s">
        <v>1819</v>
      </c>
      <c r="B34" t="s">
        <v>1976</v>
      </c>
      <c r="C34">
        <v>9</v>
      </c>
      <c r="D34">
        <v>24</v>
      </c>
      <c r="E34">
        <v>33</v>
      </c>
      <c r="F34">
        <v>22</v>
      </c>
    </row>
    <row r="35" spans="1:6" x14ac:dyDescent="0.25">
      <c r="A35" t="s">
        <v>1842</v>
      </c>
      <c r="B35" t="s">
        <v>1933</v>
      </c>
      <c r="C35">
        <v>3</v>
      </c>
      <c r="D35">
        <v>6</v>
      </c>
      <c r="E35">
        <v>9</v>
      </c>
      <c r="F35">
        <v>5</v>
      </c>
    </row>
    <row r="36" spans="1:6" x14ac:dyDescent="0.25">
      <c r="A36" t="s">
        <v>1810</v>
      </c>
      <c r="B36" t="s">
        <v>1974</v>
      </c>
      <c r="C36">
        <v>4</v>
      </c>
      <c r="D36">
        <v>4</v>
      </c>
      <c r="E36">
        <v>8</v>
      </c>
      <c r="F36">
        <v>4</v>
      </c>
    </row>
    <row r="37" spans="1:6" x14ac:dyDescent="0.25">
      <c r="A37" t="s">
        <v>1803</v>
      </c>
      <c r="B37" t="s">
        <v>1934</v>
      </c>
      <c r="C37">
        <v>2</v>
      </c>
      <c r="D37">
        <v>9</v>
      </c>
      <c r="E37">
        <v>11</v>
      </c>
      <c r="F37">
        <v>6</v>
      </c>
    </row>
    <row r="38" spans="1:6" x14ac:dyDescent="0.25">
      <c r="A38" t="s">
        <v>1833</v>
      </c>
      <c r="B38" t="s">
        <v>1935</v>
      </c>
      <c r="C38">
        <v>40</v>
      </c>
      <c r="D38">
        <v>49</v>
      </c>
      <c r="E38">
        <v>89</v>
      </c>
      <c r="F38">
        <v>38</v>
      </c>
    </row>
    <row r="39" spans="1:6" x14ac:dyDescent="0.25">
      <c r="A39" t="s">
        <v>1878</v>
      </c>
      <c r="B39" t="s">
        <v>1979</v>
      </c>
      <c r="C39">
        <v>0</v>
      </c>
      <c r="D39">
        <v>2</v>
      </c>
      <c r="E39">
        <v>2</v>
      </c>
      <c r="F39">
        <v>1</v>
      </c>
    </row>
    <row r="40" spans="1:6" x14ac:dyDescent="0.25">
      <c r="A40" t="s">
        <v>1892</v>
      </c>
      <c r="B40" t="s">
        <v>1936</v>
      </c>
      <c r="C40">
        <v>11</v>
      </c>
      <c r="D40">
        <v>19</v>
      </c>
      <c r="E40">
        <v>30</v>
      </c>
      <c r="F40">
        <v>18</v>
      </c>
    </row>
    <row r="41" spans="1:6" x14ac:dyDescent="0.25">
      <c r="A41" t="s">
        <v>1896</v>
      </c>
      <c r="B41" t="s">
        <v>1937</v>
      </c>
      <c r="C41">
        <v>3</v>
      </c>
      <c r="D41">
        <v>1</v>
      </c>
      <c r="E41">
        <v>4</v>
      </c>
      <c r="F41">
        <v>4</v>
      </c>
    </row>
    <row r="42" spans="1:6" x14ac:dyDescent="0.25">
      <c r="A42" t="s">
        <v>1842</v>
      </c>
      <c r="B42" t="s">
        <v>1938</v>
      </c>
      <c r="C42">
        <v>1</v>
      </c>
      <c r="D42">
        <v>11</v>
      </c>
      <c r="E42">
        <v>12</v>
      </c>
      <c r="F42">
        <v>7</v>
      </c>
    </row>
    <row r="43" spans="1:6" x14ac:dyDescent="0.25">
      <c r="A43" t="s">
        <v>1810</v>
      </c>
      <c r="B43" t="s">
        <v>1939</v>
      </c>
      <c r="C43">
        <v>1</v>
      </c>
      <c r="D43">
        <v>6</v>
      </c>
      <c r="E43">
        <v>7</v>
      </c>
      <c r="F43">
        <v>4</v>
      </c>
    </row>
    <row r="44" spans="1:6" x14ac:dyDescent="0.25">
      <c r="A44" t="s">
        <v>1842</v>
      </c>
      <c r="B44" t="s">
        <v>1940</v>
      </c>
      <c r="C44">
        <v>14</v>
      </c>
      <c r="D44">
        <v>21</v>
      </c>
      <c r="E44">
        <v>35</v>
      </c>
      <c r="F44">
        <v>18</v>
      </c>
    </row>
    <row r="45" spans="1:6" x14ac:dyDescent="0.25">
      <c r="A45" t="s">
        <v>1819</v>
      </c>
      <c r="B45" t="s">
        <v>1941</v>
      </c>
      <c r="C45">
        <v>8</v>
      </c>
      <c r="D45">
        <v>8</v>
      </c>
      <c r="E45">
        <v>16</v>
      </c>
      <c r="F45">
        <v>7</v>
      </c>
    </row>
    <row r="46" spans="1:6" x14ac:dyDescent="0.25">
      <c r="A46" t="s">
        <v>1819</v>
      </c>
      <c r="B46" t="s">
        <v>1942</v>
      </c>
      <c r="C46">
        <v>27</v>
      </c>
      <c r="D46">
        <v>14</v>
      </c>
      <c r="E46">
        <v>41</v>
      </c>
      <c r="F46">
        <v>18</v>
      </c>
    </row>
    <row r="47" spans="1:6" x14ac:dyDescent="0.25">
      <c r="A47" t="s">
        <v>1842</v>
      </c>
      <c r="B47" t="s">
        <v>1943</v>
      </c>
      <c r="C47">
        <v>3</v>
      </c>
      <c r="D47">
        <v>3</v>
      </c>
      <c r="E47">
        <v>6</v>
      </c>
      <c r="F47">
        <v>5</v>
      </c>
    </row>
    <row r="48" spans="1:6" x14ac:dyDescent="0.25">
      <c r="A48" t="s">
        <v>1842</v>
      </c>
      <c r="B48" t="s">
        <v>1944</v>
      </c>
      <c r="C48">
        <v>4</v>
      </c>
      <c r="D48">
        <v>3</v>
      </c>
      <c r="E48">
        <v>7</v>
      </c>
      <c r="F48">
        <v>5</v>
      </c>
    </row>
    <row r="49" spans="1:6" x14ac:dyDescent="0.25">
      <c r="A49" t="s">
        <v>1810</v>
      </c>
      <c r="B49" t="s">
        <v>1945</v>
      </c>
      <c r="C49">
        <v>12</v>
      </c>
      <c r="D49">
        <v>7</v>
      </c>
      <c r="E49">
        <v>19</v>
      </c>
      <c r="F49">
        <v>7</v>
      </c>
    </row>
    <row r="50" spans="1:6" x14ac:dyDescent="0.25">
      <c r="A50" t="s">
        <v>1842</v>
      </c>
      <c r="B50" t="s">
        <v>1946</v>
      </c>
      <c r="C50">
        <v>7</v>
      </c>
      <c r="D50">
        <v>6</v>
      </c>
      <c r="E50">
        <v>13</v>
      </c>
      <c r="F50">
        <v>7</v>
      </c>
    </row>
    <row r="51" spans="1:6" x14ac:dyDescent="0.25">
      <c r="A51" t="s">
        <v>1791</v>
      </c>
      <c r="B51" t="s">
        <v>1947</v>
      </c>
      <c r="C51">
        <v>1</v>
      </c>
      <c r="D51">
        <v>8</v>
      </c>
      <c r="E51">
        <v>9</v>
      </c>
      <c r="F51">
        <v>7</v>
      </c>
    </row>
    <row r="52" spans="1:6" x14ac:dyDescent="0.25">
      <c r="A52" t="s">
        <v>1842</v>
      </c>
      <c r="B52" t="s">
        <v>1948</v>
      </c>
      <c r="C52">
        <v>0</v>
      </c>
      <c r="D52">
        <v>7</v>
      </c>
      <c r="E52">
        <v>7</v>
      </c>
      <c r="F52">
        <v>4</v>
      </c>
    </row>
    <row r="53" spans="1:6" x14ac:dyDescent="0.25">
      <c r="A53" t="s">
        <v>1798</v>
      </c>
      <c r="B53" t="s">
        <v>1972</v>
      </c>
      <c r="C53">
        <v>2</v>
      </c>
      <c r="D53">
        <v>0</v>
      </c>
      <c r="E53">
        <v>2</v>
      </c>
      <c r="F53">
        <v>1</v>
      </c>
    </row>
    <row r="54" spans="1:6" x14ac:dyDescent="0.25">
      <c r="A54" t="s">
        <v>1842</v>
      </c>
      <c r="B54" t="s">
        <v>1949</v>
      </c>
      <c r="C54">
        <v>0</v>
      </c>
      <c r="D54">
        <v>12</v>
      </c>
      <c r="E54">
        <v>12</v>
      </c>
      <c r="F54">
        <v>6</v>
      </c>
    </row>
    <row r="55" spans="1:6" x14ac:dyDescent="0.25">
      <c r="A55" t="s">
        <v>1791</v>
      </c>
      <c r="B55" t="s">
        <v>1950</v>
      </c>
      <c r="C55">
        <v>0</v>
      </c>
      <c r="D55">
        <v>12</v>
      </c>
      <c r="E55">
        <v>12</v>
      </c>
      <c r="F55">
        <v>6</v>
      </c>
    </row>
    <row r="56" spans="1:6" x14ac:dyDescent="0.25">
      <c r="A56" t="s">
        <v>1842</v>
      </c>
      <c r="B56" t="s">
        <v>1951</v>
      </c>
      <c r="C56">
        <v>8</v>
      </c>
      <c r="D56">
        <v>17</v>
      </c>
      <c r="E56">
        <v>25</v>
      </c>
      <c r="F56">
        <v>13</v>
      </c>
    </row>
    <row r="57" spans="1:6" x14ac:dyDescent="0.25">
      <c r="A57" t="s">
        <v>1842</v>
      </c>
      <c r="B57" t="s">
        <v>1952</v>
      </c>
      <c r="C57">
        <v>2</v>
      </c>
      <c r="D57">
        <v>7</v>
      </c>
      <c r="E57">
        <v>9</v>
      </c>
      <c r="F57">
        <v>7</v>
      </c>
    </row>
    <row r="58" spans="1:6" x14ac:dyDescent="0.25">
      <c r="A58" t="s">
        <v>1842</v>
      </c>
      <c r="B58" t="s">
        <v>1953</v>
      </c>
      <c r="C58">
        <v>4</v>
      </c>
      <c r="D58">
        <v>10</v>
      </c>
      <c r="E58">
        <v>14</v>
      </c>
      <c r="F58">
        <v>8</v>
      </c>
    </row>
    <row r="59" spans="1:6" x14ac:dyDescent="0.25">
      <c r="A59" t="s">
        <v>1842</v>
      </c>
      <c r="B59" t="s">
        <v>1954</v>
      </c>
      <c r="C59">
        <v>5</v>
      </c>
      <c r="D59">
        <v>15</v>
      </c>
      <c r="E59">
        <v>20</v>
      </c>
      <c r="F59">
        <v>11</v>
      </c>
    </row>
    <row r="60" spans="1:6" x14ac:dyDescent="0.25">
      <c r="A60" t="s">
        <v>1810</v>
      </c>
      <c r="B60" t="s">
        <v>1955</v>
      </c>
      <c r="C60">
        <v>6</v>
      </c>
      <c r="D60">
        <v>7</v>
      </c>
      <c r="E60">
        <v>13</v>
      </c>
      <c r="F60">
        <v>10</v>
      </c>
    </row>
    <row r="61" spans="1:6" x14ac:dyDescent="0.25">
      <c r="A61" t="s">
        <v>1842</v>
      </c>
      <c r="B61" t="s">
        <v>1956</v>
      </c>
      <c r="C61">
        <v>11</v>
      </c>
      <c r="D61">
        <v>18</v>
      </c>
      <c r="E61">
        <v>29</v>
      </c>
      <c r="F61">
        <v>17</v>
      </c>
    </row>
    <row r="62" spans="1:6" x14ac:dyDescent="0.25">
      <c r="A62" t="s">
        <v>1842</v>
      </c>
      <c r="B62" t="s">
        <v>1957</v>
      </c>
      <c r="C62">
        <v>6</v>
      </c>
      <c r="D62">
        <v>10</v>
      </c>
      <c r="E62">
        <v>16</v>
      </c>
      <c r="F62">
        <v>12</v>
      </c>
    </row>
    <row r="63" spans="1:6" x14ac:dyDescent="0.25">
      <c r="A63" t="s">
        <v>1842</v>
      </c>
      <c r="B63" t="s">
        <v>1958</v>
      </c>
      <c r="C63">
        <v>3</v>
      </c>
      <c r="D63">
        <v>11</v>
      </c>
      <c r="E63">
        <v>14</v>
      </c>
      <c r="F63">
        <v>9</v>
      </c>
    </row>
    <row r="64" spans="1:6" x14ac:dyDescent="0.25">
      <c r="A64" t="s">
        <v>1842</v>
      </c>
      <c r="B64" t="s">
        <v>1959</v>
      </c>
      <c r="C64">
        <v>6</v>
      </c>
      <c r="D64">
        <v>10</v>
      </c>
      <c r="E64">
        <v>16</v>
      </c>
      <c r="F64">
        <v>9</v>
      </c>
    </row>
    <row r="65" spans="1:6" x14ac:dyDescent="0.25">
      <c r="A65" t="s">
        <v>1803</v>
      </c>
      <c r="B65" t="s">
        <v>1960</v>
      </c>
      <c r="C65">
        <v>1</v>
      </c>
      <c r="D65">
        <v>6</v>
      </c>
      <c r="E65">
        <v>7</v>
      </c>
      <c r="F65">
        <v>5</v>
      </c>
    </row>
    <row r="66" spans="1:6" x14ac:dyDescent="0.25">
      <c r="A66" t="s">
        <v>1819</v>
      </c>
      <c r="B66" t="s">
        <v>1961</v>
      </c>
      <c r="C66">
        <v>0</v>
      </c>
      <c r="D66">
        <v>7</v>
      </c>
      <c r="E66">
        <v>7</v>
      </c>
      <c r="F66">
        <v>6</v>
      </c>
    </row>
    <row r="67" spans="1:6" x14ac:dyDescent="0.25">
      <c r="A67" t="s">
        <v>1842</v>
      </c>
      <c r="B67" t="s">
        <v>1962</v>
      </c>
      <c r="C67">
        <v>11</v>
      </c>
      <c r="D67">
        <v>14</v>
      </c>
      <c r="E67">
        <v>25</v>
      </c>
      <c r="F67">
        <v>12</v>
      </c>
    </row>
    <row r="68" spans="1:6" x14ac:dyDescent="0.25">
      <c r="A68" t="s">
        <v>1842</v>
      </c>
      <c r="B68" t="s">
        <v>1963</v>
      </c>
      <c r="C68">
        <v>8</v>
      </c>
      <c r="D68">
        <v>23</v>
      </c>
      <c r="E68">
        <v>31</v>
      </c>
      <c r="F68">
        <v>17</v>
      </c>
    </row>
    <row r="69" spans="1:6" x14ac:dyDescent="0.25">
      <c r="A69" t="s">
        <v>1878</v>
      </c>
      <c r="B69" t="s">
        <v>1964</v>
      </c>
      <c r="C69">
        <v>24</v>
      </c>
      <c r="D69">
        <v>25</v>
      </c>
      <c r="E69">
        <v>49</v>
      </c>
      <c r="F69">
        <v>19</v>
      </c>
    </row>
    <row r="70" spans="1:6" x14ac:dyDescent="0.25">
      <c r="A70" t="s">
        <v>1842</v>
      </c>
      <c r="B70" t="s">
        <v>1978</v>
      </c>
      <c r="C70">
        <v>1</v>
      </c>
      <c r="D70">
        <v>8</v>
      </c>
      <c r="E70">
        <v>9</v>
      </c>
      <c r="F70">
        <v>7</v>
      </c>
    </row>
    <row r="71" spans="1:6" x14ac:dyDescent="0.25">
      <c r="A71" t="s">
        <v>1819</v>
      </c>
      <c r="B71" t="s">
        <v>1965</v>
      </c>
      <c r="C71">
        <v>0</v>
      </c>
      <c r="D71">
        <v>6</v>
      </c>
      <c r="E71">
        <v>6</v>
      </c>
      <c r="F71">
        <v>3</v>
      </c>
    </row>
    <row r="72" spans="1:6" x14ac:dyDescent="0.25">
      <c r="A72" t="s">
        <v>1878</v>
      </c>
      <c r="B72" t="s">
        <v>1966</v>
      </c>
      <c r="C72">
        <v>6</v>
      </c>
      <c r="D72">
        <v>6</v>
      </c>
      <c r="E72">
        <v>12</v>
      </c>
      <c r="F72">
        <v>4</v>
      </c>
    </row>
    <row r="73" spans="1:6" x14ac:dyDescent="0.25">
      <c r="A73" t="s">
        <v>1819</v>
      </c>
      <c r="B73" t="s">
        <v>1967</v>
      </c>
      <c r="C73">
        <v>5</v>
      </c>
      <c r="D73">
        <v>17</v>
      </c>
      <c r="E73">
        <v>22</v>
      </c>
      <c r="F73">
        <v>14</v>
      </c>
    </row>
  </sheetData>
  <autoFilter ref="A1:F73">
    <sortState ref="A2:F73">
      <sortCondition ref="B1:B73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"/>
  <sheetViews>
    <sheetView zoomScale="82" zoomScaleNormal="82" workbookViewId="0">
      <selection activeCell="C1" sqref="C1"/>
    </sheetView>
  </sheetViews>
  <sheetFormatPr defaultRowHeight="15" x14ac:dyDescent="0.25"/>
  <cols>
    <col min="1" max="1" width="61.140625" bestFit="1" customWidth="1"/>
    <col min="2" max="2" width="62.28515625" bestFit="1" customWidth="1"/>
  </cols>
  <sheetData>
    <row r="1" spans="1:2" x14ac:dyDescent="0.25">
      <c r="A1" t="s">
        <v>1746</v>
      </c>
      <c r="B1" t="s">
        <v>1746</v>
      </c>
    </row>
    <row r="2" spans="1:2" x14ac:dyDescent="0.25">
      <c r="A2" t="s">
        <v>1556</v>
      </c>
      <c r="B2" t="s">
        <v>1912</v>
      </c>
    </row>
    <row r="3" spans="1:2" x14ac:dyDescent="0.25">
      <c r="A3" t="s">
        <v>1565</v>
      </c>
      <c r="B3" t="s">
        <v>1913</v>
      </c>
    </row>
    <row r="4" spans="1:2" x14ac:dyDescent="0.25">
      <c r="A4" t="s">
        <v>1493</v>
      </c>
      <c r="B4" t="s">
        <v>1914</v>
      </c>
    </row>
    <row r="5" spans="1:2" x14ac:dyDescent="0.25">
      <c r="A5" t="s">
        <v>1439</v>
      </c>
      <c r="B5" t="s">
        <v>1915</v>
      </c>
    </row>
    <row r="6" spans="1:2" x14ac:dyDescent="0.25">
      <c r="A6" t="s">
        <v>1606</v>
      </c>
      <c r="B6" t="s">
        <v>1916</v>
      </c>
    </row>
    <row r="7" spans="1:2" x14ac:dyDescent="0.25">
      <c r="A7" t="s">
        <v>1456</v>
      </c>
      <c r="B7" t="s">
        <v>1910</v>
      </c>
    </row>
    <row r="8" spans="1:2" x14ac:dyDescent="0.25">
      <c r="A8" t="s">
        <v>1497</v>
      </c>
      <c r="B8" t="s">
        <v>1911</v>
      </c>
    </row>
    <row r="9" spans="1:2" x14ac:dyDescent="0.25">
      <c r="A9" t="s">
        <v>1597</v>
      </c>
      <c r="B9" t="s">
        <v>1917</v>
      </c>
    </row>
    <row r="10" spans="1:2" x14ac:dyDescent="0.25">
      <c r="A10" t="s">
        <v>1460</v>
      </c>
      <c r="B10" t="s">
        <v>1918</v>
      </c>
    </row>
    <row r="11" spans="1:2" x14ac:dyDescent="0.25">
      <c r="A11" t="s">
        <v>1405</v>
      </c>
      <c r="B11" t="s">
        <v>1919</v>
      </c>
    </row>
    <row r="12" spans="1:2" x14ac:dyDescent="0.25">
      <c r="A12" t="s">
        <v>1411</v>
      </c>
      <c r="B12" t="s">
        <v>1920</v>
      </c>
    </row>
    <row r="13" spans="1:2" x14ac:dyDescent="0.25">
      <c r="A13" t="s">
        <v>1503</v>
      </c>
      <c r="B13" t="s">
        <v>1921</v>
      </c>
    </row>
    <row r="14" spans="1:2" x14ac:dyDescent="0.25">
      <c r="A14" t="s">
        <v>1432</v>
      </c>
      <c r="B14" t="s">
        <v>1922</v>
      </c>
    </row>
    <row r="15" spans="1:2" x14ac:dyDescent="0.25">
      <c r="A15" t="s">
        <v>1442</v>
      </c>
      <c r="B15" t="s">
        <v>1923</v>
      </c>
    </row>
    <row r="16" spans="1:2" x14ac:dyDescent="0.25">
      <c r="A16" t="s">
        <v>1413</v>
      </c>
      <c r="B16" t="s">
        <v>1924</v>
      </c>
    </row>
    <row r="17" spans="1:2" x14ac:dyDescent="0.25">
      <c r="A17" t="s">
        <v>1527</v>
      </c>
      <c r="B17" t="s">
        <v>1925</v>
      </c>
    </row>
    <row r="18" spans="1:2" x14ac:dyDescent="0.25">
      <c r="A18" t="s">
        <v>1434</v>
      </c>
      <c r="B18" t="s">
        <v>1926</v>
      </c>
    </row>
    <row r="19" spans="1:2" x14ac:dyDescent="0.25">
      <c r="A19" t="s">
        <v>1458</v>
      </c>
      <c r="B19" t="s">
        <v>1927</v>
      </c>
    </row>
    <row r="20" spans="1:2" x14ac:dyDescent="0.25">
      <c r="A20" t="s">
        <v>1447</v>
      </c>
      <c r="B20" t="s">
        <v>1928</v>
      </c>
    </row>
    <row r="21" spans="1:2" x14ac:dyDescent="0.25">
      <c r="A21" t="s">
        <v>1430</v>
      </c>
      <c r="B21" t="s">
        <v>1909</v>
      </c>
    </row>
    <row r="22" spans="1:2" x14ac:dyDescent="0.25">
      <c r="A22" t="s">
        <v>1488</v>
      </c>
      <c r="B22" t="s">
        <v>1929</v>
      </c>
    </row>
    <row r="23" spans="1:2" x14ac:dyDescent="0.25">
      <c r="A23" t="s">
        <v>1424</v>
      </c>
      <c r="B23" t="s">
        <v>1930</v>
      </c>
    </row>
    <row r="24" spans="1:2" x14ac:dyDescent="0.25">
      <c r="A24" t="s">
        <v>1445</v>
      </c>
      <c r="B24" t="s">
        <v>1931</v>
      </c>
    </row>
    <row r="25" spans="1:2" x14ac:dyDescent="0.25">
      <c r="A25" t="s">
        <v>1730</v>
      </c>
      <c r="B25" t="s">
        <v>1932</v>
      </c>
    </row>
    <row r="26" spans="1:2" x14ac:dyDescent="0.25">
      <c r="A26" t="s">
        <v>1536</v>
      </c>
      <c r="B26" t="s">
        <v>1933</v>
      </c>
    </row>
    <row r="27" spans="1:2" x14ac:dyDescent="0.25">
      <c r="A27" t="s">
        <v>1669</v>
      </c>
      <c r="B27" t="s">
        <v>1934</v>
      </c>
    </row>
    <row r="28" spans="1:2" x14ac:dyDescent="0.25">
      <c r="A28" t="s">
        <v>1397</v>
      </c>
      <c r="B28" t="s">
        <v>1935</v>
      </c>
    </row>
    <row r="29" spans="1:2" x14ac:dyDescent="0.25">
      <c r="A29" t="s">
        <v>1415</v>
      </c>
      <c r="B29" t="s">
        <v>1936</v>
      </c>
    </row>
    <row r="30" spans="1:2" x14ac:dyDescent="0.25">
      <c r="A30" t="s">
        <v>1449</v>
      </c>
      <c r="B30" t="s">
        <v>1937</v>
      </c>
    </row>
    <row r="31" spans="1:2" x14ac:dyDescent="0.25">
      <c r="A31" t="s">
        <v>1474</v>
      </c>
      <c r="B31" t="s">
        <v>1938</v>
      </c>
    </row>
    <row r="32" spans="1:2" x14ac:dyDescent="0.25">
      <c r="A32" t="s">
        <v>1436</v>
      </c>
      <c r="B32" t="s">
        <v>1939</v>
      </c>
    </row>
    <row r="33" spans="1:2" x14ac:dyDescent="0.25">
      <c r="A33" t="s">
        <v>1395</v>
      </c>
      <c r="B33" t="s">
        <v>1940</v>
      </c>
    </row>
    <row r="34" spans="1:2" x14ac:dyDescent="0.25">
      <c r="A34" t="s">
        <v>1529</v>
      </c>
      <c r="B34" t="s">
        <v>1941</v>
      </c>
    </row>
    <row r="35" spans="1:2" x14ac:dyDescent="0.25">
      <c r="A35" t="s">
        <v>1401</v>
      </c>
      <c r="B35" t="s">
        <v>1942</v>
      </c>
    </row>
    <row r="36" spans="1:2" x14ac:dyDescent="0.25">
      <c r="A36" t="s">
        <v>1652</v>
      </c>
      <c r="B36" t="s">
        <v>1943</v>
      </c>
    </row>
    <row r="37" spans="1:2" x14ac:dyDescent="0.25">
      <c r="A37" t="s">
        <v>1558</v>
      </c>
      <c r="B37" t="s">
        <v>1944</v>
      </c>
    </row>
    <row r="38" spans="1:2" x14ac:dyDescent="0.25">
      <c r="A38" t="s">
        <v>1708</v>
      </c>
      <c r="B38" t="s">
        <v>1945</v>
      </c>
    </row>
    <row r="39" spans="1:2" x14ac:dyDescent="0.25">
      <c r="A39" t="s">
        <v>1399</v>
      </c>
      <c r="B39" t="s">
        <v>1946</v>
      </c>
    </row>
    <row r="40" spans="1:2" x14ac:dyDescent="0.25">
      <c r="A40" t="s">
        <v>1524</v>
      </c>
      <c r="B40" t="s">
        <v>1947</v>
      </c>
    </row>
    <row r="41" spans="1:2" x14ac:dyDescent="0.25">
      <c r="A41" t="s">
        <v>1409</v>
      </c>
      <c r="B41" t="s">
        <v>1948</v>
      </c>
    </row>
    <row r="42" spans="1:2" x14ac:dyDescent="0.25">
      <c r="A42" t="s">
        <v>1422</v>
      </c>
      <c r="B42" t="s">
        <v>1949</v>
      </c>
    </row>
    <row r="43" spans="1:2" x14ac:dyDescent="0.25">
      <c r="A43" t="s">
        <v>1603</v>
      </c>
      <c r="B43" t="s">
        <v>1950</v>
      </c>
    </row>
    <row r="44" spans="1:2" x14ac:dyDescent="0.25">
      <c r="A44" t="s">
        <v>1407</v>
      </c>
      <c r="B44" t="s">
        <v>1951</v>
      </c>
    </row>
    <row r="45" spans="1:2" x14ac:dyDescent="0.25">
      <c r="A45" t="s">
        <v>1481</v>
      </c>
      <c r="B45" t="s">
        <v>1952</v>
      </c>
    </row>
    <row r="46" spans="1:2" x14ac:dyDescent="0.25">
      <c r="A46" t="s">
        <v>1505</v>
      </c>
      <c r="B46" t="s">
        <v>1953</v>
      </c>
    </row>
    <row r="47" spans="1:2" x14ac:dyDescent="0.25">
      <c r="A47" t="s">
        <v>1600</v>
      </c>
      <c r="B47" t="s">
        <v>1954</v>
      </c>
    </row>
    <row r="48" spans="1:2" x14ac:dyDescent="0.25">
      <c r="A48" t="s">
        <v>1590</v>
      </c>
      <c r="B48" t="s">
        <v>1955</v>
      </c>
    </row>
    <row r="49" spans="1:2" x14ac:dyDescent="0.25">
      <c r="A49" t="s">
        <v>1471</v>
      </c>
      <c r="B49" t="s">
        <v>1956</v>
      </c>
    </row>
    <row r="50" spans="1:2" x14ac:dyDescent="0.25">
      <c r="A50" t="s">
        <v>1537</v>
      </c>
      <c r="B50" t="s">
        <v>1957</v>
      </c>
    </row>
    <row r="51" spans="1:2" x14ac:dyDescent="0.25">
      <c r="A51" t="s">
        <v>1631</v>
      </c>
      <c r="B51" t="s">
        <v>1958</v>
      </c>
    </row>
    <row r="52" spans="1:2" x14ac:dyDescent="0.25">
      <c r="A52" t="s">
        <v>1454</v>
      </c>
      <c r="B52" t="s">
        <v>1959</v>
      </c>
    </row>
    <row r="53" spans="1:2" x14ac:dyDescent="0.25">
      <c r="A53" t="s">
        <v>1574</v>
      </c>
      <c r="B53" t="s">
        <v>1960</v>
      </c>
    </row>
    <row r="54" spans="1:2" x14ac:dyDescent="0.25">
      <c r="A54" t="s">
        <v>1466</v>
      </c>
      <c r="B54" t="s">
        <v>1961</v>
      </c>
    </row>
    <row r="55" spans="1:2" x14ac:dyDescent="0.25">
      <c r="A55" t="s">
        <v>1615</v>
      </c>
      <c r="B55" t="s">
        <v>1962</v>
      </c>
    </row>
    <row r="56" spans="1:2" x14ac:dyDescent="0.25">
      <c r="A56" t="s">
        <v>1417</v>
      </c>
      <c r="B56" t="s">
        <v>1963</v>
      </c>
    </row>
    <row r="57" spans="1:2" x14ac:dyDescent="0.25">
      <c r="A57" t="s">
        <v>1403</v>
      </c>
      <c r="B57" t="s">
        <v>1964</v>
      </c>
    </row>
    <row r="58" spans="1:2" x14ac:dyDescent="0.25">
      <c r="A58" t="s">
        <v>1532</v>
      </c>
      <c r="B58" t="s">
        <v>1965</v>
      </c>
    </row>
    <row r="59" spans="1:2" x14ac:dyDescent="0.25">
      <c r="A59" t="s">
        <v>1420</v>
      </c>
      <c r="B59" t="s">
        <v>1966</v>
      </c>
    </row>
    <row r="60" spans="1:2" x14ac:dyDescent="0.25">
      <c r="A60" t="s">
        <v>1491</v>
      </c>
      <c r="B60" t="s">
        <v>1967</v>
      </c>
    </row>
  </sheetData>
  <autoFilter ref="B1:B331">
    <sortState ref="B2:B331">
      <sortCondition ref="B1:B331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8"/>
  <sheetViews>
    <sheetView workbookViewId="0"/>
  </sheetViews>
  <sheetFormatPr defaultRowHeight="15" x14ac:dyDescent="0.25"/>
  <sheetData>
    <row r="1" spans="1:17" x14ac:dyDescent="0.25">
      <c r="A1" t="s">
        <v>0</v>
      </c>
    </row>
    <row r="2" spans="1:17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</row>
    <row r="3" spans="1:17" x14ac:dyDescent="0.25">
      <c r="A3" t="s">
        <v>6</v>
      </c>
      <c r="B3" t="s">
        <v>7</v>
      </c>
      <c r="C3" t="s">
        <v>8</v>
      </c>
      <c r="D3" t="s">
        <v>9</v>
      </c>
      <c r="E3" t="s">
        <v>10</v>
      </c>
      <c r="F3" t="s">
        <v>11</v>
      </c>
      <c r="G3" t="s">
        <v>12</v>
      </c>
      <c r="H3" t="s">
        <v>13</v>
      </c>
      <c r="I3" t="s">
        <v>14</v>
      </c>
      <c r="J3" t="s">
        <v>15</v>
      </c>
      <c r="K3" t="s">
        <v>16</v>
      </c>
      <c r="L3" t="s">
        <v>17</v>
      </c>
      <c r="M3" t="s">
        <v>18</v>
      </c>
      <c r="N3" t="s">
        <v>19</v>
      </c>
      <c r="O3" t="s">
        <v>20</v>
      </c>
      <c r="P3" t="s">
        <v>21</v>
      </c>
      <c r="Q3" t="s">
        <v>22</v>
      </c>
    </row>
    <row r="4" spans="1:17" x14ac:dyDescent="0.25">
      <c r="A4" t="s">
        <v>23</v>
      </c>
      <c r="B4" t="s">
        <v>24</v>
      </c>
      <c r="C4" t="s">
        <v>25</v>
      </c>
      <c r="D4" t="s">
        <v>26</v>
      </c>
      <c r="E4" t="s">
        <v>27</v>
      </c>
      <c r="F4" t="s">
        <v>28</v>
      </c>
      <c r="G4" t="s">
        <v>29</v>
      </c>
      <c r="H4" t="s">
        <v>30</v>
      </c>
      <c r="I4" t="s">
        <v>31</v>
      </c>
      <c r="J4" t="s">
        <v>32</v>
      </c>
      <c r="K4" t="s">
        <v>33</v>
      </c>
      <c r="L4" t="s">
        <v>34</v>
      </c>
      <c r="M4" t="s">
        <v>35</v>
      </c>
      <c r="N4" t="s">
        <v>36</v>
      </c>
      <c r="O4" t="s">
        <v>37</v>
      </c>
      <c r="P4" t="s">
        <v>38</v>
      </c>
      <c r="Q4" t="s">
        <v>39</v>
      </c>
    </row>
    <row r="5" spans="1:17" x14ac:dyDescent="0.25">
      <c r="A5" t="s">
        <v>40</v>
      </c>
      <c r="B5" t="s">
        <v>41</v>
      </c>
      <c r="C5" t="s">
        <v>42</v>
      </c>
      <c r="D5" t="s">
        <v>43</v>
      </c>
      <c r="E5" t="s">
        <v>44</v>
      </c>
      <c r="F5" t="s">
        <v>45</v>
      </c>
      <c r="G5" t="s">
        <v>46</v>
      </c>
      <c r="H5" t="s">
        <v>47</v>
      </c>
      <c r="I5" t="s">
        <v>48</v>
      </c>
      <c r="J5" t="s">
        <v>49</v>
      </c>
      <c r="K5" t="s">
        <v>50</v>
      </c>
      <c r="L5" t="s">
        <v>51</v>
      </c>
      <c r="M5" t="s">
        <v>52</v>
      </c>
      <c r="N5" t="s">
        <v>53</v>
      </c>
      <c r="O5" t="s">
        <v>54</v>
      </c>
      <c r="P5" t="s">
        <v>55</v>
      </c>
      <c r="Q5" t="s">
        <v>56</v>
      </c>
    </row>
    <row r="6" spans="1:17" x14ac:dyDescent="0.25">
      <c r="A6" t="s">
        <v>57</v>
      </c>
      <c r="B6" t="s">
        <v>58</v>
      </c>
      <c r="C6" t="s">
        <v>59</v>
      </c>
      <c r="D6" t="s">
        <v>60</v>
      </c>
      <c r="E6" t="s">
        <v>61</v>
      </c>
      <c r="F6" t="s">
        <v>62</v>
      </c>
      <c r="G6" t="s">
        <v>63</v>
      </c>
      <c r="H6" t="s">
        <v>64</v>
      </c>
      <c r="I6" t="s">
        <v>65</v>
      </c>
    </row>
    <row r="7" spans="1:17" x14ac:dyDescent="0.25">
      <c r="A7" t="s">
        <v>66</v>
      </c>
      <c r="B7" t="s">
        <v>67</v>
      </c>
      <c r="C7" t="s">
        <v>68</v>
      </c>
      <c r="D7" t="s">
        <v>69</v>
      </c>
      <c r="E7" t="s">
        <v>70</v>
      </c>
      <c r="F7" t="s">
        <v>71</v>
      </c>
      <c r="G7" t="s">
        <v>72</v>
      </c>
      <c r="H7" t="s">
        <v>73</v>
      </c>
      <c r="I7" t="s">
        <v>74</v>
      </c>
      <c r="J7" t="s">
        <v>75</v>
      </c>
      <c r="K7" t="s">
        <v>76</v>
      </c>
      <c r="L7" t="s">
        <v>77</v>
      </c>
      <c r="M7" t="s">
        <v>78</v>
      </c>
      <c r="N7" t="s">
        <v>79</v>
      </c>
      <c r="O7" t="s">
        <v>80</v>
      </c>
      <c r="P7" t="s">
        <v>81</v>
      </c>
      <c r="Q7" t="s">
        <v>82</v>
      </c>
    </row>
    <row r="8" spans="1:17" x14ac:dyDescent="0.25">
      <c r="A8" t="s">
        <v>83</v>
      </c>
      <c r="B8" t="s">
        <v>84</v>
      </c>
      <c r="C8" t="s">
        <v>85</v>
      </c>
      <c r="D8" t="s">
        <v>86</v>
      </c>
      <c r="E8" t="s">
        <v>87</v>
      </c>
      <c r="F8" t="s">
        <v>88</v>
      </c>
      <c r="G8" t="s">
        <v>89</v>
      </c>
      <c r="H8" t="s">
        <v>90</v>
      </c>
      <c r="I8" t="s">
        <v>91</v>
      </c>
      <c r="J8" t="s">
        <v>92</v>
      </c>
      <c r="K8" t="s">
        <v>93</v>
      </c>
      <c r="L8" t="s">
        <v>94</v>
      </c>
      <c r="M8" t="s">
        <v>95</v>
      </c>
      <c r="N8" t="s">
        <v>96</v>
      </c>
      <c r="O8" t="s">
        <v>97</v>
      </c>
      <c r="P8" t="s">
        <v>98</v>
      </c>
      <c r="Q8" t="s">
        <v>99</v>
      </c>
    </row>
    <row r="9" spans="1:17" x14ac:dyDescent="0.25">
      <c r="A9" t="s">
        <v>100</v>
      </c>
      <c r="B9" t="s">
        <v>101</v>
      </c>
      <c r="C9" t="s">
        <v>102</v>
      </c>
      <c r="D9" t="s">
        <v>103</v>
      </c>
      <c r="E9" t="s">
        <v>104</v>
      </c>
      <c r="F9" t="s">
        <v>105</v>
      </c>
      <c r="G9" t="s">
        <v>106</v>
      </c>
      <c r="H9" t="s">
        <v>107</v>
      </c>
      <c r="I9" t="s">
        <v>108</v>
      </c>
      <c r="J9" t="s">
        <v>109</v>
      </c>
      <c r="K9" t="s">
        <v>110</v>
      </c>
      <c r="L9" t="s">
        <v>111</v>
      </c>
      <c r="M9" t="s">
        <v>112</v>
      </c>
      <c r="N9" t="s">
        <v>113</v>
      </c>
      <c r="O9" t="s">
        <v>114</v>
      </c>
      <c r="P9" t="s">
        <v>115</v>
      </c>
    </row>
    <row r="10" spans="1:17" x14ac:dyDescent="0.25">
      <c r="A10" t="s">
        <v>116</v>
      </c>
      <c r="B10" t="s">
        <v>117</v>
      </c>
      <c r="C10" t="s">
        <v>118</v>
      </c>
      <c r="D10" t="s">
        <v>119</v>
      </c>
    </row>
    <row r="11" spans="1:17" x14ac:dyDescent="0.25">
      <c r="A11" t="s">
        <v>120</v>
      </c>
      <c r="B11" t="s">
        <v>121</v>
      </c>
      <c r="C11" t="s">
        <v>122</v>
      </c>
      <c r="D11" t="s">
        <v>123</v>
      </c>
      <c r="E11" t="s">
        <v>124</v>
      </c>
      <c r="F11" t="s">
        <v>125</v>
      </c>
      <c r="G11" t="s">
        <v>126</v>
      </c>
      <c r="H11" t="s">
        <v>127</v>
      </c>
      <c r="I11" t="s">
        <v>128</v>
      </c>
      <c r="J11" t="s">
        <v>129</v>
      </c>
      <c r="K11" t="s">
        <v>130</v>
      </c>
      <c r="L11" t="s">
        <v>131</v>
      </c>
      <c r="M11" t="s">
        <v>132</v>
      </c>
      <c r="N11" t="s">
        <v>133</v>
      </c>
      <c r="O11" t="s">
        <v>134</v>
      </c>
      <c r="P11" t="s">
        <v>135</v>
      </c>
      <c r="Q11" t="s">
        <v>136</v>
      </c>
    </row>
    <row r="12" spans="1:17" x14ac:dyDescent="0.25">
      <c r="A12" t="s">
        <v>137</v>
      </c>
      <c r="B12" t="s">
        <v>138</v>
      </c>
      <c r="C12" t="s">
        <v>139</v>
      </c>
      <c r="D12" t="s">
        <v>140</v>
      </c>
      <c r="E12" t="s">
        <v>141</v>
      </c>
      <c r="F12" t="s">
        <v>142</v>
      </c>
      <c r="G12" t="s">
        <v>143</v>
      </c>
      <c r="H12" t="s">
        <v>144</v>
      </c>
      <c r="I12" t="s">
        <v>145</v>
      </c>
      <c r="J12" t="s">
        <v>146</v>
      </c>
      <c r="K12" t="s">
        <v>147</v>
      </c>
      <c r="L12" t="s">
        <v>148</v>
      </c>
      <c r="M12" t="s">
        <v>149</v>
      </c>
      <c r="N12" t="s">
        <v>150</v>
      </c>
      <c r="O12" t="s">
        <v>151</v>
      </c>
      <c r="P12" t="s">
        <v>152</v>
      </c>
      <c r="Q12" t="s">
        <v>153</v>
      </c>
    </row>
    <row r="13" spans="1:17" x14ac:dyDescent="0.25">
      <c r="A13" t="s">
        <v>154</v>
      </c>
      <c r="B13" t="s">
        <v>155</v>
      </c>
      <c r="C13" t="s">
        <v>156</v>
      </c>
      <c r="D13" t="s">
        <v>157</v>
      </c>
      <c r="E13" t="s">
        <v>158</v>
      </c>
      <c r="F13" t="s">
        <v>159</v>
      </c>
    </row>
    <row r="14" spans="1:17" x14ac:dyDescent="0.25">
      <c r="A14" t="s">
        <v>160</v>
      </c>
      <c r="B14" t="s">
        <v>161</v>
      </c>
      <c r="C14" t="s">
        <v>162</v>
      </c>
      <c r="D14" t="s">
        <v>163</v>
      </c>
      <c r="E14" t="s">
        <v>164</v>
      </c>
      <c r="F14" t="s">
        <v>165</v>
      </c>
    </row>
    <row r="15" spans="1:17" x14ac:dyDescent="0.25">
      <c r="A15" t="s">
        <v>166</v>
      </c>
      <c r="B15" t="s">
        <v>167</v>
      </c>
      <c r="C15" t="s">
        <v>168</v>
      </c>
      <c r="D15" t="s">
        <v>169</v>
      </c>
      <c r="E15" t="s">
        <v>170</v>
      </c>
      <c r="F15" t="s">
        <v>171</v>
      </c>
      <c r="G15" t="s">
        <v>172</v>
      </c>
      <c r="H15" t="s">
        <v>173</v>
      </c>
      <c r="I15" t="s">
        <v>174</v>
      </c>
      <c r="J15" t="s">
        <v>175</v>
      </c>
      <c r="K15" t="s">
        <v>176</v>
      </c>
      <c r="L15" t="s">
        <v>177</v>
      </c>
      <c r="M15" t="s">
        <v>178</v>
      </c>
      <c r="N15" t="s">
        <v>179</v>
      </c>
      <c r="O15" t="s">
        <v>180</v>
      </c>
      <c r="P15" t="s">
        <v>181</v>
      </c>
      <c r="Q15" t="s">
        <v>182</v>
      </c>
    </row>
    <row r="16" spans="1:17" x14ac:dyDescent="0.25">
      <c r="A16" t="s">
        <v>183</v>
      </c>
      <c r="B16" t="s">
        <v>184</v>
      </c>
      <c r="C16" t="s">
        <v>185</v>
      </c>
      <c r="D16" t="s">
        <v>186</v>
      </c>
      <c r="E16" t="s">
        <v>187</v>
      </c>
      <c r="F16" t="s">
        <v>188</v>
      </c>
      <c r="G16" t="s">
        <v>189</v>
      </c>
      <c r="H16" t="s">
        <v>190</v>
      </c>
      <c r="I16" t="s">
        <v>191</v>
      </c>
      <c r="J16" t="s">
        <v>192</v>
      </c>
      <c r="K16" t="s">
        <v>193</v>
      </c>
      <c r="L16" t="s">
        <v>194</v>
      </c>
      <c r="M16" t="s">
        <v>195</v>
      </c>
      <c r="N16" t="s">
        <v>196</v>
      </c>
      <c r="O16" t="s">
        <v>197</v>
      </c>
      <c r="P16" t="s">
        <v>198</v>
      </c>
      <c r="Q16" t="s">
        <v>199</v>
      </c>
    </row>
    <row r="17" spans="1:17" x14ac:dyDescent="0.25">
      <c r="A17" t="s">
        <v>200</v>
      </c>
      <c r="B17" t="s">
        <v>201</v>
      </c>
      <c r="C17" t="s">
        <v>202</v>
      </c>
      <c r="D17" t="s">
        <v>203</v>
      </c>
      <c r="E17" t="s">
        <v>204</v>
      </c>
      <c r="F17" t="s">
        <v>205</v>
      </c>
      <c r="G17" t="s">
        <v>206</v>
      </c>
      <c r="H17" t="s">
        <v>207</v>
      </c>
      <c r="I17" t="s">
        <v>208</v>
      </c>
    </row>
    <row r="18" spans="1:17" x14ac:dyDescent="0.25">
      <c r="A18" t="s">
        <v>209</v>
      </c>
      <c r="B18" t="s">
        <v>210</v>
      </c>
      <c r="C18" t="s">
        <v>211</v>
      </c>
      <c r="D18" t="s">
        <v>212</v>
      </c>
      <c r="E18" t="s">
        <v>213</v>
      </c>
    </row>
    <row r="19" spans="1:17" x14ac:dyDescent="0.25">
      <c r="A19" t="s">
        <v>214</v>
      </c>
      <c r="B19" t="s">
        <v>215</v>
      </c>
      <c r="C19" t="s">
        <v>216</v>
      </c>
      <c r="D19" t="s">
        <v>217</v>
      </c>
      <c r="E19" t="s">
        <v>218</v>
      </c>
      <c r="F19" t="s">
        <v>219</v>
      </c>
      <c r="G19" t="s">
        <v>220</v>
      </c>
    </row>
    <row r="20" spans="1:17" x14ac:dyDescent="0.25">
      <c r="A20" t="s">
        <v>221</v>
      </c>
      <c r="B20" t="s">
        <v>222</v>
      </c>
      <c r="C20" t="s">
        <v>223</v>
      </c>
      <c r="D20" t="s">
        <v>224</v>
      </c>
      <c r="E20" t="s">
        <v>225</v>
      </c>
      <c r="F20" t="s">
        <v>226</v>
      </c>
      <c r="G20" t="s">
        <v>227</v>
      </c>
      <c r="H20" t="s">
        <v>228</v>
      </c>
      <c r="I20" t="s">
        <v>229</v>
      </c>
      <c r="J20" t="s">
        <v>230</v>
      </c>
      <c r="K20" t="s">
        <v>231</v>
      </c>
    </row>
    <row r="21" spans="1:17" x14ac:dyDescent="0.25">
      <c r="A21" t="s">
        <v>232</v>
      </c>
      <c r="B21" t="s">
        <v>233</v>
      </c>
      <c r="C21" t="s">
        <v>234</v>
      </c>
      <c r="D21" t="s">
        <v>235</v>
      </c>
      <c r="E21" t="s">
        <v>236</v>
      </c>
      <c r="F21" t="s">
        <v>237</v>
      </c>
      <c r="G21" t="s">
        <v>238</v>
      </c>
      <c r="H21" t="s">
        <v>239</v>
      </c>
      <c r="I21" t="s">
        <v>240</v>
      </c>
      <c r="J21" t="s">
        <v>241</v>
      </c>
      <c r="K21" t="s">
        <v>242</v>
      </c>
      <c r="L21" t="s">
        <v>243</v>
      </c>
      <c r="M21" t="s">
        <v>244</v>
      </c>
      <c r="N21" t="s">
        <v>245</v>
      </c>
      <c r="O21" t="s">
        <v>246</v>
      </c>
      <c r="P21" t="s">
        <v>247</v>
      </c>
      <c r="Q21" t="s">
        <v>248</v>
      </c>
    </row>
    <row r="22" spans="1:17" x14ac:dyDescent="0.25">
      <c r="A22" t="s">
        <v>249</v>
      </c>
      <c r="B22" t="s">
        <v>250</v>
      </c>
      <c r="C22" t="s">
        <v>251</v>
      </c>
      <c r="D22" t="s">
        <v>252</v>
      </c>
      <c r="E22" t="s">
        <v>253</v>
      </c>
      <c r="F22" t="s">
        <v>254</v>
      </c>
      <c r="G22" t="s">
        <v>255</v>
      </c>
      <c r="H22" t="s">
        <v>256</v>
      </c>
      <c r="I22" t="s">
        <v>257</v>
      </c>
      <c r="J22" t="s">
        <v>258</v>
      </c>
      <c r="K22" t="s">
        <v>259</v>
      </c>
      <c r="L22" t="s">
        <v>260</v>
      </c>
      <c r="M22" t="s">
        <v>261</v>
      </c>
      <c r="N22" t="s">
        <v>262</v>
      </c>
    </row>
    <row r="23" spans="1:17" x14ac:dyDescent="0.25">
      <c r="A23" t="s">
        <v>263</v>
      </c>
      <c r="B23" t="s">
        <v>264</v>
      </c>
      <c r="C23" t="s">
        <v>265</v>
      </c>
      <c r="D23" t="s">
        <v>266</v>
      </c>
      <c r="E23" t="s">
        <v>267</v>
      </c>
      <c r="F23" t="s">
        <v>268</v>
      </c>
      <c r="G23" t="s">
        <v>269</v>
      </c>
      <c r="H23" t="s">
        <v>270</v>
      </c>
      <c r="I23" t="s">
        <v>271</v>
      </c>
    </row>
    <row r="24" spans="1:17" x14ac:dyDescent="0.25">
      <c r="A24" t="s">
        <v>272</v>
      </c>
      <c r="B24" t="s">
        <v>273</v>
      </c>
      <c r="C24" t="s">
        <v>274</v>
      </c>
      <c r="D24" t="s">
        <v>275</v>
      </c>
      <c r="E24" t="s">
        <v>276</v>
      </c>
      <c r="F24" t="s">
        <v>277</v>
      </c>
      <c r="G24" t="s">
        <v>278</v>
      </c>
      <c r="H24" t="s">
        <v>279</v>
      </c>
      <c r="I24" t="s">
        <v>280</v>
      </c>
      <c r="J24" t="s">
        <v>281</v>
      </c>
    </row>
    <row r="25" spans="1:17" x14ac:dyDescent="0.25">
      <c r="A25" t="s">
        <v>282</v>
      </c>
      <c r="B25" t="s">
        <v>283</v>
      </c>
      <c r="C25" t="s">
        <v>284</v>
      </c>
      <c r="D25" t="s">
        <v>285</v>
      </c>
      <c r="E25" t="s">
        <v>286</v>
      </c>
      <c r="F25" t="s">
        <v>287</v>
      </c>
      <c r="G25" t="s">
        <v>288</v>
      </c>
      <c r="H25" t="s">
        <v>289</v>
      </c>
      <c r="I25" t="s">
        <v>290</v>
      </c>
      <c r="J25" t="s">
        <v>291</v>
      </c>
      <c r="K25" t="s">
        <v>292</v>
      </c>
    </row>
    <row r="26" spans="1:17" x14ac:dyDescent="0.25">
      <c r="A26" t="s">
        <v>293</v>
      </c>
      <c r="B26" t="s">
        <v>294</v>
      </c>
      <c r="C26" t="s">
        <v>295</v>
      </c>
      <c r="D26" t="s">
        <v>296</v>
      </c>
      <c r="E26" t="s">
        <v>297</v>
      </c>
      <c r="F26" t="s">
        <v>298</v>
      </c>
      <c r="G26" t="s">
        <v>299</v>
      </c>
      <c r="H26" t="s">
        <v>300</v>
      </c>
      <c r="I26" t="s">
        <v>301</v>
      </c>
      <c r="J26" t="s">
        <v>302</v>
      </c>
      <c r="K26" t="s">
        <v>303</v>
      </c>
    </row>
    <row r="27" spans="1:17" x14ac:dyDescent="0.25">
      <c r="A27" t="s">
        <v>304</v>
      </c>
      <c r="B27" t="s">
        <v>305</v>
      </c>
      <c r="C27" t="s">
        <v>306</v>
      </c>
      <c r="D27" t="s">
        <v>307</v>
      </c>
      <c r="E27" t="s">
        <v>308</v>
      </c>
      <c r="F27" t="s">
        <v>309</v>
      </c>
      <c r="G27" t="s">
        <v>310</v>
      </c>
      <c r="H27" t="s">
        <v>311</v>
      </c>
      <c r="I27" t="s">
        <v>312</v>
      </c>
    </row>
    <row r="28" spans="1:17" x14ac:dyDescent="0.25">
      <c r="A28" t="s">
        <v>313</v>
      </c>
      <c r="B28" t="s">
        <v>314</v>
      </c>
      <c r="C28" t="s">
        <v>315</v>
      </c>
      <c r="D28" t="s">
        <v>316</v>
      </c>
      <c r="E28" t="s">
        <v>317</v>
      </c>
      <c r="F28" t="s">
        <v>318</v>
      </c>
      <c r="G28" t="s">
        <v>319</v>
      </c>
      <c r="H28" t="s">
        <v>320</v>
      </c>
      <c r="I28" t="s">
        <v>321</v>
      </c>
      <c r="J28" t="s">
        <v>322</v>
      </c>
      <c r="K28" t="s">
        <v>323</v>
      </c>
      <c r="L28" t="s">
        <v>324</v>
      </c>
      <c r="M28" t="s">
        <v>325</v>
      </c>
      <c r="N28" t="s">
        <v>326</v>
      </c>
      <c r="O28" t="s">
        <v>327</v>
      </c>
      <c r="P28" t="s">
        <v>328</v>
      </c>
    </row>
    <row r="29" spans="1:17" x14ac:dyDescent="0.25">
      <c r="A29" t="s">
        <v>329</v>
      </c>
      <c r="B29" t="s">
        <v>330</v>
      </c>
      <c r="C29" t="s">
        <v>331</v>
      </c>
      <c r="D29" t="s">
        <v>332</v>
      </c>
      <c r="E29" t="s">
        <v>333</v>
      </c>
      <c r="F29" t="s">
        <v>334</v>
      </c>
    </row>
    <row r="30" spans="1:17" x14ac:dyDescent="0.25">
      <c r="A30" t="s">
        <v>335</v>
      </c>
      <c r="B30" t="s">
        <v>336</v>
      </c>
      <c r="C30" t="s">
        <v>337</v>
      </c>
      <c r="D30" t="s">
        <v>338</v>
      </c>
    </row>
    <row r="31" spans="1:17" x14ac:dyDescent="0.25">
      <c r="A31" t="s">
        <v>339</v>
      </c>
      <c r="B31" t="s">
        <v>340</v>
      </c>
      <c r="C31" t="s">
        <v>341</v>
      </c>
      <c r="D31" t="s">
        <v>342</v>
      </c>
    </row>
    <row r="32" spans="1:17" x14ac:dyDescent="0.25">
      <c r="A32" t="s">
        <v>343</v>
      </c>
      <c r="B32" t="s">
        <v>344</v>
      </c>
      <c r="C32" t="s">
        <v>345</v>
      </c>
      <c r="D32" t="s">
        <v>346</v>
      </c>
    </row>
    <row r="33" spans="1:15" x14ac:dyDescent="0.25">
      <c r="A33" t="s">
        <v>347</v>
      </c>
      <c r="B33" t="s">
        <v>348</v>
      </c>
      <c r="C33" t="s">
        <v>349</v>
      </c>
      <c r="D33" t="s">
        <v>350</v>
      </c>
      <c r="E33" t="s">
        <v>8</v>
      </c>
      <c r="F33" t="s">
        <v>351</v>
      </c>
      <c r="G33" t="s">
        <v>352</v>
      </c>
      <c r="H33" t="s">
        <v>353</v>
      </c>
    </row>
    <row r="34" spans="1:15" x14ac:dyDescent="0.25">
      <c r="A34" t="s">
        <v>354</v>
      </c>
      <c r="B34" t="s">
        <v>355</v>
      </c>
      <c r="C34" t="s">
        <v>356</v>
      </c>
      <c r="D34" t="s">
        <v>357</v>
      </c>
      <c r="E34" t="s">
        <v>20</v>
      </c>
      <c r="F34" t="s">
        <v>358</v>
      </c>
      <c r="G34" t="s">
        <v>359</v>
      </c>
      <c r="H34" t="s">
        <v>360</v>
      </c>
      <c r="I34" t="s">
        <v>361</v>
      </c>
      <c r="J34" t="s">
        <v>362</v>
      </c>
      <c r="K34" t="s">
        <v>363</v>
      </c>
    </row>
    <row r="35" spans="1:15" x14ac:dyDescent="0.25">
      <c r="A35" t="s">
        <v>364</v>
      </c>
      <c r="B35" t="s">
        <v>365</v>
      </c>
      <c r="C35" t="s">
        <v>366</v>
      </c>
      <c r="D35" t="s">
        <v>367</v>
      </c>
      <c r="E35" t="s">
        <v>368</v>
      </c>
      <c r="F35" t="s">
        <v>369</v>
      </c>
      <c r="G35" t="s">
        <v>370</v>
      </c>
      <c r="H35" t="s">
        <v>371</v>
      </c>
      <c r="I35" t="s">
        <v>372</v>
      </c>
      <c r="J35" t="s">
        <v>373</v>
      </c>
    </row>
    <row r="36" spans="1:15" x14ac:dyDescent="0.25">
      <c r="A36" t="s">
        <v>374</v>
      </c>
      <c r="B36" t="s">
        <v>375</v>
      </c>
      <c r="C36" t="s">
        <v>376</v>
      </c>
      <c r="D36" t="s">
        <v>377</v>
      </c>
      <c r="E36" t="s">
        <v>378</v>
      </c>
      <c r="F36" t="s">
        <v>379</v>
      </c>
      <c r="G36" t="s">
        <v>380</v>
      </c>
      <c r="H36" t="s">
        <v>381</v>
      </c>
      <c r="I36" t="s">
        <v>382</v>
      </c>
      <c r="J36" t="s">
        <v>383</v>
      </c>
    </row>
    <row r="37" spans="1:15" x14ac:dyDescent="0.25">
      <c r="A37" t="s">
        <v>384</v>
      </c>
      <c r="B37" t="s">
        <v>385</v>
      </c>
      <c r="C37" t="s">
        <v>386</v>
      </c>
      <c r="D37" t="s">
        <v>387</v>
      </c>
      <c r="E37" t="s">
        <v>388</v>
      </c>
      <c r="F37" t="s">
        <v>389</v>
      </c>
      <c r="G37" t="s">
        <v>390</v>
      </c>
      <c r="H37" t="s">
        <v>391</v>
      </c>
      <c r="I37" t="s">
        <v>392</v>
      </c>
      <c r="J37" t="s">
        <v>393</v>
      </c>
      <c r="K37" t="s">
        <v>394</v>
      </c>
      <c r="L37" t="s">
        <v>395</v>
      </c>
      <c r="M37" t="s">
        <v>396</v>
      </c>
      <c r="N37" t="s">
        <v>397</v>
      </c>
    </row>
    <row r="38" spans="1:15" x14ac:dyDescent="0.25">
      <c r="A38" t="s">
        <v>398</v>
      </c>
      <c r="B38" t="s">
        <v>399</v>
      </c>
      <c r="C38" t="s">
        <v>400</v>
      </c>
      <c r="D38" t="s">
        <v>401</v>
      </c>
      <c r="E38" t="s">
        <v>402</v>
      </c>
    </row>
    <row r="39" spans="1:15" x14ac:dyDescent="0.25">
      <c r="A39" t="s">
        <v>403</v>
      </c>
      <c r="B39" t="s">
        <v>404</v>
      </c>
      <c r="C39" t="s">
        <v>405</v>
      </c>
    </row>
    <row r="40" spans="1:15" x14ac:dyDescent="0.25">
      <c r="A40" t="s">
        <v>406</v>
      </c>
      <c r="B40" t="s">
        <v>41</v>
      </c>
      <c r="C40" t="s">
        <v>407</v>
      </c>
      <c r="D40" t="s">
        <v>408</v>
      </c>
      <c r="E40" t="s">
        <v>409</v>
      </c>
    </row>
    <row r="41" spans="1:15" x14ac:dyDescent="0.25">
      <c r="A41" t="s">
        <v>410</v>
      </c>
      <c r="B41" t="s">
        <v>411</v>
      </c>
      <c r="C41" t="s">
        <v>412</v>
      </c>
      <c r="D41" t="s">
        <v>413</v>
      </c>
    </row>
    <row r="42" spans="1:15" x14ac:dyDescent="0.25">
      <c r="A42" t="s">
        <v>414</v>
      </c>
      <c r="B42" t="s">
        <v>415</v>
      </c>
      <c r="C42" t="s">
        <v>416</v>
      </c>
      <c r="D42" t="s">
        <v>45</v>
      </c>
      <c r="E42" t="s">
        <v>417</v>
      </c>
      <c r="F42" t="s">
        <v>418</v>
      </c>
    </row>
    <row r="43" spans="1:15" x14ac:dyDescent="0.25">
      <c r="A43" t="s">
        <v>419</v>
      </c>
      <c r="B43" t="s">
        <v>420</v>
      </c>
      <c r="C43" t="s">
        <v>421</v>
      </c>
      <c r="D43" t="s">
        <v>342</v>
      </c>
    </row>
    <row r="44" spans="1:15" x14ac:dyDescent="0.25">
      <c r="A44" t="s">
        <v>422</v>
      </c>
      <c r="B44" t="s">
        <v>423</v>
      </c>
      <c r="C44" t="s">
        <v>424</v>
      </c>
      <c r="D44" t="s">
        <v>425</v>
      </c>
      <c r="E44" t="s">
        <v>426</v>
      </c>
    </row>
    <row r="45" spans="1:15" x14ac:dyDescent="0.25">
      <c r="A45" t="s">
        <v>427</v>
      </c>
      <c r="B45" t="s">
        <v>428</v>
      </c>
      <c r="C45" t="s">
        <v>429</v>
      </c>
    </row>
    <row r="46" spans="1:15" x14ac:dyDescent="0.25">
      <c r="A46" t="s">
        <v>430</v>
      </c>
      <c r="B46" t="s">
        <v>431</v>
      </c>
      <c r="C46" t="s">
        <v>432</v>
      </c>
      <c r="D46" t="s">
        <v>433</v>
      </c>
      <c r="E46" t="s">
        <v>434</v>
      </c>
    </row>
    <row r="47" spans="1:15" x14ac:dyDescent="0.25">
      <c r="A47" t="s">
        <v>435</v>
      </c>
      <c r="B47" t="s">
        <v>436</v>
      </c>
      <c r="C47" t="s">
        <v>437</v>
      </c>
      <c r="D47" t="s">
        <v>438</v>
      </c>
      <c r="E47" t="s">
        <v>439</v>
      </c>
      <c r="F47" t="s">
        <v>440</v>
      </c>
      <c r="G47" t="s">
        <v>441</v>
      </c>
      <c r="H47" t="s">
        <v>442</v>
      </c>
      <c r="I47" t="s">
        <v>443</v>
      </c>
      <c r="J47" t="s">
        <v>444</v>
      </c>
      <c r="K47" t="s">
        <v>445</v>
      </c>
      <c r="L47" t="s">
        <v>446</v>
      </c>
      <c r="M47" t="s">
        <v>447</v>
      </c>
      <c r="N47" t="s">
        <v>448</v>
      </c>
    </row>
    <row r="48" spans="1:15" x14ac:dyDescent="0.25">
      <c r="A48" t="s">
        <v>449</v>
      </c>
      <c r="B48" t="s">
        <v>450</v>
      </c>
      <c r="C48" t="s">
        <v>451</v>
      </c>
      <c r="D48" t="s">
        <v>452</v>
      </c>
      <c r="E48" t="s">
        <v>453</v>
      </c>
      <c r="F48" t="s">
        <v>454</v>
      </c>
      <c r="G48" t="s">
        <v>455</v>
      </c>
      <c r="H48" t="s">
        <v>456</v>
      </c>
      <c r="I48" t="s">
        <v>457</v>
      </c>
      <c r="J48" t="s">
        <v>458</v>
      </c>
      <c r="K48" t="s">
        <v>459</v>
      </c>
      <c r="L48" t="s">
        <v>460</v>
      </c>
      <c r="M48" t="s">
        <v>461</v>
      </c>
      <c r="N48" t="s">
        <v>462</v>
      </c>
      <c r="O48" t="s">
        <v>463</v>
      </c>
    </row>
    <row r="49" spans="1:17" x14ac:dyDescent="0.25">
      <c r="A49" t="s">
        <v>464</v>
      </c>
      <c r="B49" t="s">
        <v>465</v>
      </c>
      <c r="C49" t="s">
        <v>466</v>
      </c>
      <c r="D49" t="s">
        <v>467</v>
      </c>
      <c r="E49" t="s">
        <v>468</v>
      </c>
      <c r="F49" t="s">
        <v>469</v>
      </c>
      <c r="G49" t="s">
        <v>470</v>
      </c>
      <c r="H49" t="s">
        <v>471</v>
      </c>
      <c r="I49" t="s">
        <v>472</v>
      </c>
      <c r="J49" t="s">
        <v>473</v>
      </c>
      <c r="K49" t="s">
        <v>474</v>
      </c>
      <c r="L49" t="s">
        <v>475</v>
      </c>
      <c r="M49" t="s">
        <v>476</v>
      </c>
      <c r="N49" t="s">
        <v>477</v>
      </c>
    </row>
    <row r="50" spans="1:17" x14ac:dyDescent="0.25">
      <c r="A50" t="s">
        <v>478</v>
      </c>
      <c r="B50" t="s">
        <v>479</v>
      </c>
      <c r="C50" t="s">
        <v>480</v>
      </c>
      <c r="D50" t="s">
        <v>481</v>
      </c>
      <c r="E50" t="s">
        <v>482</v>
      </c>
      <c r="F50" t="s">
        <v>483</v>
      </c>
      <c r="G50" t="s">
        <v>484</v>
      </c>
      <c r="H50" t="s">
        <v>485</v>
      </c>
    </row>
    <row r="51" spans="1:17" x14ac:dyDescent="0.25">
      <c r="A51" t="s">
        <v>486</v>
      </c>
      <c r="B51" t="s">
        <v>487</v>
      </c>
      <c r="C51" t="s">
        <v>488</v>
      </c>
      <c r="D51" t="s">
        <v>342</v>
      </c>
    </row>
    <row r="52" spans="1:17" x14ac:dyDescent="0.25">
      <c r="A52" t="s">
        <v>489</v>
      </c>
      <c r="B52" t="s">
        <v>490</v>
      </c>
      <c r="C52" t="s">
        <v>491</v>
      </c>
      <c r="D52" t="s">
        <v>492</v>
      </c>
      <c r="E52" t="s">
        <v>493</v>
      </c>
    </row>
    <row r="53" spans="1:17" x14ac:dyDescent="0.25">
      <c r="A53" t="s">
        <v>494</v>
      </c>
      <c r="B53" t="s">
        <v>495</v>
      </c>
      <c r="C53" t="s">
        <v>496</v>
      </c>
      <c r="D53" t="s">
        <v>497</v>
      </c>
      <c r="E53" t="s">
        <v>498</v>
      </c>
      <c r="F53" t="s">
        <v>499</v>
      </c>
      <c r="G53" t="s">
        <v>500</v>
      </c>
      <c r="H53" t="s">
        <v>501</v>
      </c>
      <c r="I53" t="s">
        <v>502</v>
      </c>
      <c r="J53" t="s">
        <v>503</v>
      </c>
      <c r="K53" t="s">
        <v>504</v>
      </c>
      <c r="L53" t="s">
        <v>505</v>
      </c>
    </row>
    <row r="54" spans="1:17" x14ac:dyDescent="0.25">
      <c r="A54" t="s">
        <v>506</v>
      </c>
      <c r="B54" t="s">
        <v>507</v>
      </c>
      <c r="C54" t="s">
        <v>508</v>
      </c>
      <c r="D54" t="s">
        <v>509</v>
      </c>
      <c r="E54" t="s">
        <v>510</v>
      </c>
      <c r="F54" t="s">
        <v>511</v>
      </c>
      <c r="G54" t="s">
        <v>512</v>
      </c>
      <c r="H54" t="s">
        <v>513</v>
      </c>
    </row>
    <row r="55" spans="1:17" x14ac:dyDescent="0.25">
      <c r="A55" t="s">
        <v>514</v>
      </c>
      <c r="B55" t="s">
        <v>515</v>
      </c>
      <c r="C55" t="s">
        <v>516</v>
      </c>
      <c r="D55" t="s">
        <v>517</v>
      </c>
      <c r="E55" t="s">
        <v>518</v>
      </c>
      <c r="F55" t="s">
        <v>519</v>
      </c>
      <c r="G55" t="s">
        <v>520</v>
      </c>
      <c r="H55" t="s">
        <v>521</v>
      </c>
      <c r="I55" t="s">
        <v>522</v>
      </c>
      <c r="J55" t="s">
        <v>523</v>
      </c>
      <c r="K55" t="s">
        <v>524</v>
      </c>
      <c r="L55" t="s">
        <v>525</v>
      </c>
      <c r="M55" t="s">
        <v>92</v>
      </c>
      <c r="N55" t="s">
        <v>526</v>
      </c>
      <c r="O55" t="s">
        <v>527</v>
      </c>
      <c r="P55" t="s">
        <v>528</v>
      </c>
      <c r="Q55" t="s">
        <v>529</v>
      </c>
    </row>
    <row r="56" spans="1:17" x14ac:dyDescent="0.25">
      <c r="A56" t="s">
        <v>530</v>
      </c>
      <c r="B56" t="s">
        <v>531</v>
      </c>
      <c r="C56" t="s">
        <v>532</v>
      </c>
      <c r="D56" t="s">
        <v>533</v>
      </c>
      <c r="E56" t="s">
        <v>534</v>
      </c>
      <c r="F56" t="s">
        <v>535</v>
      </c>
      <c r="G56" t="s">
        <v>536</v>
      </c>
      <c r="H56" t="s">
        <v>537</v>
      </c>
      <c r="I56" t="s">
        <v>538</v>
      </c>
      <c r="J56" t="s">
        <v>539</v>
      </c>
    </row>
    <row r="57" spans="1:17" x14ac:dyDescent="0.25">
      <c r="A57" t="s">
        <v>540</v>
      </c>
      <c r="B57" t="s">
        <v>541</v>
      </c>
      <c r="C57" t="s">
        <v>542</v>
      </c>
      <c r="D57" t="s">
        <v>543</v>
      </c>
      <c r="E57" t="s">
        <v>544</v>
      </c>
    </row>
    <row r="58" spans="1:17" x14ac:dyDescent="0.25">
      <c r="A58" t="s">
        <v>545</v>
      </c>
      <c r="B58" t="s">
        <v>546</v>
      </c>
      <c r="C58" t="s">
        <v>547</v>
      </c>
      <c r="D58" t="s">
        <v>548</v>
      </c>
      <c r="E58" t="s">
        <v>549</v>
      </c>
      <c r="F58" t="s">
        <v>550</v>
      </c>
      <c r="G58" t="s">
        <v>551</v>
      </c>
    </row>
    <row r="59" spans="1:17" x14ac:dyDescent="0.25">
      <c r="A59" t="s">
        <v>552</v>
      </c>
      <c r="B59" t="s">
        <v>553</v>
      </c>
      <c r="C59" t="s">
        <v>554</v>
      </c>
      <c r="D59" t="s">
        <v>555</v>
      </c>
      <c r="E59" t="s">
        <v>556</v>
      </c>
    </row>
    <row r="60" spans="1:17" x14ac:dyDescent="0.25">
      <c r="A60" t="s">
        <v>557</v>
      </c>
      <c r="B60" t="s">
        <v>558</v>
      </c>
      <c r="C60" t="s">
        <v>559</v>
      </c>
      <c r="D60" t="s">
        <v>560</v>
      </c>
      <c r="E60" t="s">
        <v>561</v>
      </c>
      <c r="F60" t="s">
        <v>562</v>
      </c>
    </row>
    <row r="61" spans="1:17" x14ac:dyDescent="0.25">
      <c r="A61" t="s">
        <v>563</v>
      </c>
      <c r="B61" t="s">
        <v>564</v>
      </c>
      <c r="C61" t="s">
        <v>565</v>
      </c>
      <c r="D61" t="s">
        <v>566</v>
      </c>
      <c r="E61" t="s">
        <v>567</v>
      </c>
      <c r="F61" t="s">
        <v>568</v>
      </c>
      <c r="G61" t="s">
        <v>569</v>
      </c>
      <c r="H61" t="s">
        <v>570</v>
      </c>
      <c r="I61" t="s">
        <v>65</v>
      </c>
    </row>
    <row r="62" spans="1:17" x14ac:dyDescent="0.25">
      <c r="A62" t="s">
        <v>571</v>
      </c>
      <c r="B62" t="s">
        <v>572</v>
      </c>
      <c r="C62" t="s">
        <v>573</v>
      </c>
      <c r="D62" t="s">
        <v>574</v>
      </c>
      <c r="E62" t="s">
        <v>575</v>
      </c>
      <c r="F62" t="s">
        <v>576</v>
      </c>
      <c r="G62" t="s">
        <v>577</v>
      </c>
      <c r="H62" t="s">
        <v>578</v>
      </c>
      <c r="I62" t="s">
        <v>579</v>
      </c>
      <c r="J62" t="s">
        <v>580</v>
      </c>
      <c r="K62" t="s">
        <v>581</v>
      </c>
    </row>
    <row r="63" spans="1:17" x14ac:dyDescent="0.25">
      <c r="A63" t="s">
        <v>582</v>
      </c>
      <c r="B63" t="s">
        <v>583</v>
      </c>
      <c r="C63" t="s">
        <v>584</v>
      </c>
      <c r="D63" t="s">
        <v>585</v>
      </c>
      <c r="E63" t="s">
        <v>586</v>
      </c>
      <c r="F63" t="s">
        <v>587</v>
      </c>
      <c r="G63" t="s">
        <v>588</v>
      </c>
      <c r="H63" t="s">
        <v>589</v>
      </c>
      <c r="I63" t="s">
        <v>590</v>
      </c>
      <c r="J63" t="s">
        <v>591</v>
      </c>
      <c r="K63" t="s">
        <v>303</v>
      </c>
    </row>
    <row r="64" spans="1:17" x14ac:dyDescent="0.25">
      <c r="A64" t="s">
        <v>592</v>
      </c>
      <c r="B64" t="s">
        <v>593</v>
      </c>
      <c r="C64" t="s">
        <v>129</v>
      </c>
      <c r="D64" t="s">
        <v>594</v>
      </c>
      <c r="E64" t="s">
        <v>595</v>
      </c>
      <c r="F64" t="s">
        <v>596</v>
      </c>
      <c r="G64" t="s">
        <v>597</v>
      </c>
    </row>
    <row r="65" spans="1:17" x14ac:dyDescent="0.25">
      <c r="A65" t="s">
        <v>598</v>
      </c>
      <c r="B65" t="s">
        <v>599</v>
      </c>
      <c r="C65" t="s">
        <v>600</v>
      </c>
      <c r="D65" t="s">
        <v>601</v>
      </c>
      <c r="E65" t="s">
        <v>434</v>
      </c>
    </row>
    <row r="66" spans="1:17" x14ac:dyDescent="0.25">
      <c r="A66" t="s">
        <v>602</v>
      </c>
      <c r="B66" t="s">
        <v>138</v>
      </c>
      <c r="C66" t="s">
        <v>603</v>
      </c>
      <c r="D66" t="s">
        <v>604</v>
      </c>
    </row>
    <row r="67" spans="1:17" x14ac:dyDescent="0.25">
      <c r="A67" t="s">
        <v>605</v>
      </c>
      <c r="B67" t="s">
        <v>145</v>
      </c>
      <c r="C67" t="s">
        <v>606</v>
      </c>
      <c r="D67" t="s">
        <v>607</v>
      </c>
      <c r="E67" t="s">
        <v>608</v>
      </c>
      <c r="F67" t="s">
        <v>609</v>
      </c>
      <c r="G67" t="s">
        <v>610</v>
      </c>
      <c r="H67" t="s">
        <v>611</v>
      </c>
      <c r="I67" t="s">
        <v>612</v>
      </c>
    </row>
    <row r="68" spans="1:17" x14ac:dyDescent="0.25">
      <c r="A68" t="s">
        <v>613</v>
      </c>
      <c r="B68" t="s">
        <v>614</v>
      </c>
      <c r="C68" t="s">
        <v>615</v>
      </c>
      <c r="D68" t="s">
        <v>616</v>
      </c>
      <c r="E68" t="s">
        <v>5</v>
      </c>
    </row>
    <row r="69" spans="1:17" x14ac:dyDescent="0.25">
      <c r="A69" t="s">
        <v>617</v>
      </c>
      <c r="B69" t="s">
        <v>618</v>
      </c>
      <c r="C69" t="s">
        <v>619</v>
      </c>
      <c r="D69" t="s">
        <v>620</v>
      </c>
      <c r="E69" t="s">
        <v>621</v>
      </c>
    </row>
    <row r="70" spans="1:17" x14ac:dyDescent="0.25">
      <c r="A70" t="s">
        <v>622</v>
      </c>
      <c r="B70" t="s">
        <v>623</v>
      </c>
      <c r="C70" t="s">
        <v>624</v>
      </c>
    </row>
    <row r="71" spans="1:17" x14ac:dyDescent="0.25">
      <c r="A71" t="s">
        <v>625</v>
      </c>
      <c r="B71" t="s">
        <v>626</v>
      </c>
      <c r="C71" t="s">
        <v>627</v>
      </c>
      <c r="D71" t="s">
        <v>628</v>
      </c>
      <c r="E71" t="s">
        <v>629</v>
      </c>
      <c r="F71" t="s">
        <v>630</v>
      </c>
      <c r="G71" t="s">
        <v>631</v>
      </c>
      <c r="H71" t="s">
        <v>632</v>
      </c>
      <c r="I71" t="s">
        <v>633</v>
      </c>
    </row>
    <row r="72" spans="1:17" x14ac:dyDescent="0.25">
      <c r="A72" t="s">
        <v>634</v>
      </c>
      <c r="B72" t="s">
        <v>174</v>
      </c>
      <c r="C72" t="s">
        <v>635</v>
      </c>
      <c r="D72" t="s">
        <v>636</v>
      </c>
      <c r="E72" t="s">
        <v>637</v>
      </c>
      <c r="F72" t="s">
        <v>638</v>
      </c>
      <c r="G72" t="s">
        <v>639</v>
      </c>
      <c r="H72" t="s">
        <v>640</v>
      </c>
    </row>
    <row r="73" spans="1:17" x14ac:dyDescent="0.25">
      <c r="A73" t="s">
        <v>641</v>
      </c>
      <c r="B73" t="s">
        <v>642</v>
      </c>
      <c r="C73" t="s">
        <v>643</v>
      </c>
      <c r="D73" t="s">
        <v>644</v>
      </c>
      <c r="E73" t="s">
        <v>645</v>
      </c>
      <c r="F73" t="s">
        <v>646</v>
      </c>
      <c r="G73" t="s">
        <v>647</v>
      </c>
      <c r="H73" t="s">
        <v>648</v>
      </c>
      <c r="I73" t="s">
        <v>649</v>
      </c>
      <c r="J73" t="s">
        <v>650</v>
      </c>
      <c r="K73" t="s">
        <v>651</v>
      </c>
      <c r="L73" t="s">
        <v>652</v>
      </c>
      <c r="M73" t="s">
        <v>653</v>
      </c>
      <c r="N73" t="s">
        <v>654</v>
      </c>
      <c r="O73" t="s">
        <v>655</v>
      </c>
      <c r="P73" t="s">
        <v>656</v>
      </c>
      <c r="Q73" t="s">
        <v>529</v>
      </c>
    </row>
    <row r="74" spans="1:17" x14ac:dyDescent="0.25">
      <c r="A74" t="s">
        <v>657</v>
      </c>
      <c r="B74" t="s">
        <v>658</v>
      </c>
      <c r="C74" t="s">
        <v>659</v>
      </c>
      <c r="D74" t="s">
        <v>660</v>
      </c>
      <c r="E74" t="s">
        <v>661</v>
      </c>
      <c r="F74" t="s">
        <v>662</v>
      </c>
      <c r="G74" t="s">
        <v>663</v>
      </c>
      <c r="H74" t="s">
        <v>664</v>
      </c>
      <c r="I74" t="s">
        <v>665</v>
      </c>
      <c r="J74" t="s">
        <v>666</v>
      </c>
      <c r="K74" t="s">
        <v>667</v>
      </c>
      <c r="L74" t="s">
        <v>668</v>
      </c>
      <c r="M74" t="s">
        <v>669</v>
      </c>
      <c r="N74" t="s">
        <v>670</v>
      </c>
      <c r="O74" t="s">
        <v>671</v>
      </c>
    </row>
    <row r="75" spans="1:17" x14ac:dyDescent="0.25">
      <c r="A75" t="s">
        <v>672</v>
      </c>
      <c r="B75" t="s">
        <v>673</v>
      </c>
      <c r="C75" t="s">
        <v>674</v>
      </c>
      <c r="D75" t="s">
        <v>675</v>
      </c>
      <c r="E75" t="s">
        <v>676</v>
      </c>
      <c r="F75" t="s">
        <v>677</v>
      </c>
      <c r="G75" t="s">
        <v>678</v>
      </c>
      <c r="H75" t="s">
        <v>679</v>
      </c>
    </row>
    <row r="76" spans="1:17" x14ac:dyDescent="0.25">
      <c r="A76" t="s">
        <v>680</v>
      </c>
      <c r="B76" t="s">
        <v>681</v>
      </c>
      <c r="C76" t="s">
        <v>682</v>
      </c>
    </row>
    <row r="77" spans="1:17" x14ac:dyDescent="0.25">
      <c r="A77" t="s">
        <v>683</v>
      </c>
      <c r="B77" t="s">
        <v>684</v>
      </c>
      <c r="C77" t="s">
        <v>685</v>
      </c>
      <c r="D77" t="s">
        <v>686</v>
      </c>
      <c r="E77" t="s">
        <v>687</v>
      </c>
    </row>
    <row r="78" spans="1:17" x14ac:dyDescent="0.25">
      <c r="A78" t="s">
        <v>688</v>
      </c>
      <c r="B78" t="s">
        <v>689</v>
      </c>
      <c r="C78" t="s">
        <v>690</v>
      </c>
      <c r="D78" t="s">
        <v>691</v>
      </c>
      <c r="E78" t="s">
        <v>692</v>
      </c>
      <c r="F78" t="s">
        <v>192</v>
      </c>
      <c r="G78" t="s">
        <v>693</v>
      </c>
      <c r="H78" t="s">
        <v>694</v>
      </c>
    </row>
    <row r="79" spans="1:17" x14ac:dyDescent="0.25">
      <c r="A79" t="s">
        <v>695</v>
      </c>
      <c r="B79" t="s">
        <v>696</v>
      </c>
      <c r="C79" t="s">
        <v>697</v>
      </c>
      <c r="D79" t="s">
        <v>698</v>
      </c>
      <c r="E79" t="s">
        <v>699</v>
      </c>
      <c r="F79" t="s">
        <v>700</v>
      </c>
    </row>
    <row r="80" spans="1:17" x14ac:dyDescent="0.25">
      <c r="A80" t="s">
        <v>701</v>
      </c>
      <c r="B80" t="s">
        <v>702</v>
      </c>
      <c r="C80" t="s">
        <v>703</v>
      </c>
      <c r="D80" t="s">
        <v>704</v>
      </c>
      <c r="E80" t="s">
        <v>705</v>
      </c>
      <c r="F80" t="s">
        <v>706</v>
      </c>
      <c r="G80" t="s">
        <v>707</v>
      </c>
    </row>
    <row r="81" spans="1:14" x14ac:dyDescent="0.25">
      <c r="A81" t="s">
        <v>708</v>
      </c>
      <c r="B81" t="s">
        <v>709</v>
      </c>
      <c r="C81" t="s">
        <v>710</v>
      </c>
      <c r="D81" t="s">
        <v>711</v>
      </c>
    </row>
    <row r="82" spans="1:14" x14ac:dyDescent="0.25">
      <c r="A82" t="s">
        <v>712</v>
      </c>
      <c r="B82" t="s">
        <v>713</v>
      </c>
      <c r="C82" t="s">
        <v>714</v>
      </c>
      <c r="D82" t="s">
        <v>715</v>
      </c>
      <c r="E82" t="s">
        <v>716</v>
      </c>
      <c r="F82" t="s">
        <v>717</v>
      </c>
    </row>
    <row r="83" spans="1:14" x14ac:dyDescent="0.25">
      <c r="A83" t="s">
        <v>718</v>
      </c>
      <c r="B83" t="s">
        <v>719</v>
      </c>
      <c r="C83" t="s">
        <v>720</v>
      </c>
      <c r="D83" t="s">
        <v>721</v>
      </c>
      <c r="E83" t="s">
        <v>722</v>
      </c>
      <c r="F83" t="s">
        <v>723</v>
      </c>
    </row>
    <row r="84" spans="1:14" x14ac:dyDescent="0.25">
      <c r="A84" t="s">
        <v>724</v>
      </c>
      <c r="B84" t="s">
        <v>725</v>
      </c>
      <c r="C84" t="s">
        <v>726</v>
      </c>
      <c r="D84" t="s">
        <v>727</v>
      </c>
      <c r="E84" t="s">
        <v>728</v>
      </c>
      <c r="F84" t="s">
        <v>729</v>
      </c>
      <c r="G84" t="s">
        <v>730</v>
      </c>
    </row>
    <row r="85" spans="1:14" x14ac:dyDescent="0.25">
      <c r="A85" t="s">
        <v>731</v>
      </c>
      <c r="B85" t="s">
        <v>732</v>
      </c>
      <c r="C85" t="s">
        <v>405</v>
      </c>
    </row>
    <row r="86" spans="1:14" x14ac:dyDescent="0.25">
      <c r="A86" t="s">
        <v>733</v>
      </c>
      <c r="B86" t="s">
        <v>734</v>
      </c>
      <c r="C86" t="s">
        <v>212</v>
      </c>
      <c r="D86" t="s">
        <v>711</v>
      </c>
    </row>
    <row r="87" spans="1:14" x14ac:dyDescent="0.25">
      <c r="A87" t="s">
        <v>735</v>
      </c>
      <c r="B87" t="s">
        <v>736</v>
      </c>
      <c r="C87" t="s">
        <v>737</v>
      </c>
      <c r="D87" t="s">
        <v>738</v>
      </c>
      <c r="E87" t="s">
        <v>739</v>
      </c>
    </row>
    <row r="88" spans="1:14" x14ac:dyDescent="0.25">
      <c r="A88" t="s">
        <v>740</v>
      </c>
      <c r="B88" t="s">
        <v>741</v>
      </c>
      <c r="C88" t="s">
        <v>742</v>
      </c>
      <c r="D88" t="s">
        <v>743</v>
      </c>
      <c r="E88" t="s">
        <v>744</v>
      </c>
      <c r="F88" t="s">
        <v>745</v>
      </c>
      <c r="G88" t="s">
        <v>746</v>
      </c>
      <c r="H88" t="s">
        <v>679</v>
      </c>
    </row>
    <row r="89" spans="1:14" x14ac:dyDescent="0.25">
      <c r="A89" t="s">
        <v>747</v>
      </c>
      <c r="B89" t="s">
        <v>748</v>
      </c>
      <c r="C89" t="s">
        <v>749</v>
      </c>
      <c r="D89" t="s">
        <v>750</v>
      </c>
      <c r="E89" t="s">
        <v>751</v>
      </c>
      <c r="F89" t="s">
        <v>752</v>
      </c>
      <c r="G89" t="s">
        <v>753</v>
      </c>
      <c r="H89" t="s">
        <v>754</v>
      </c>
      <c r="I89" t="s">
        <v>755</v>
      </c>
      <c r="J89" t="s">
        <v>756</v>
      </c>
      <c r="K89" t="s">
        <v>757</v>
      </c>
    </row>
    <row r="90" spans="1:14" x14ac:dyDescent="0.25">
      <c r="A90" t="s">
        <v>758</v>
      </c>
      <c r="B90" t="s">
        <v>759</v>
      </c>
      <c r="C90" t="s">
        <v>760</v>
      </c>
      <c r="D90" t="s">
        <v>761</v>
      </c>
      <c r="E90" t="s">
        <v>762</v>
      </c>
      <c r="F90" t="s">
        <v>763</v>
      </c>
      <c r="G90" t="s">
        <v>764</v>
      </c>
      <c r="H90" t="s">
        <v>765</v>
      </c>
    </row>
    <row r="91" spans="1:14" x14ac:dyDescent="0.25">
      <c r="A91" t="s">
        <v>766</v>
      </c>
      <c r="B91" t="s">
        <v>767</v>
      </c>
      <c r="C91" t="s">
        <v>768</v>
      </c>
    </row>
    <row r="92" spans="1:14" x14ac:dyDescent="0.25">
      <c r="A92" t="s">
        <v>769</v>
      </c>
      <c r="B92" t="s">
        <v>770</v>
      </c>
      <c r="C92" t="s">
        <v>771</v>
      </c>
      <c r="D92" t="s">
        <v>772</v>
      </c>
      <c r="E92" t="s">
        <v>773</v>
      </c>
      <c r="F92" t="s">
        <v>774</v>
      </c>
    </row>
    <row r="93" spans="1:14" x14ac:dyDescent="0.25">
      <c r="A93" t="s">
        <v>775</v>
      </c>
      <c r="B93" t="s">
        <v>776</v>
      </c>
      <c r="C93" t="s">
        <v>777</v>
      </c>
      <c r="D93" t="s">
        <v>778</v>
      </c>
      <c r="E93" t="s">
        <v>779</v>
      </c>
      <c r="F93" t="s">
        <v>255</v>
      </c>
      <c r="G93" t="s">
        <v>780</v>
      </c>
    </row>
    <row r="94" spans="1:14" x14ac:dyDescent="0.25">
      <c r="A94" t="s">
        <v>781</v>
      </c>
      <c r="B94" t="s">
        <v>782</v>
      </c>
      <c r="C94" t="s">
        <v>783</v>
      </c>
      <c r="D94" t="s">
        <v>784</v>
      </c>
      <c r="E94" t="s">
        <v>785</v>
      </c>
      <c r="F94" t="s">
        <v>786</v>
      </c>
      <c r="G94" t="s">
        <v>787</v>
      </c>
      <c r="H94" t="s">
        <v>788</v>
      </c>
      <c r="I94" t="s">
        <v>789</v>
      </c>
    </row>
    <row r="95" spans="1:14" x14ac:dyDescent="0.25">
      <c r="A95" t="s">
        <v>790</v>
      </c>
      <c r="B95" t="s">
        <v>791</v>
      </c>
      <c r="C95" t="s">
        <v>792</v>
      </c>
      <c r="D95" t="s">
        <v>793</v>
      </c>
      <c r="E95" t="s">
        <v>794</v>
      </c>
      <c r="F95" t="s">
        <v>795</v>
      </c>
      <c r="G95" t="s">
        <v>796</v>
      </c>
      <c r="H95" t="s">
        <v>797</v>
      </c>
      <c r="I95" t="s">
        <v>798</v>
      </c>
      <c r="J95" t="s">
        <v>799</v>
      </c>
      <c r="K95" t="s">
        <v>800</v>
      </c>
      <c r="L95" t="s">
        <v>801</v>
      </c>
    </row>
    <row r="96" spans="1:14" x14ac:dyDescent="0.25">
      <c r="A96" t="s">
        <v>802</v>
      </c>
      <c r="B96" t="s">
        <v>803</v>
      </c>
      <c r="C96" t="s">
        <v>804</v>
      </c>
      <c r="D96" t="s">
        <v>805</v>
      </c>
      <c r="E96" t="s">
        <v>806</v>
      </c>
      <c r="F96" t="s">
        <v>807</v>
      </c>
      <c r="G96" t="s">
        <v>808</v>
      </c>
      <c r="H96" t="s">
        <v>809</v>
      </c>
      <c r="I96" t="s">
        <v>810</v>
      </c>
      <c r="J96" t="s">
        <v>811</v>
      </c>
      <c r="K96" t="s">
        <v>301</v>
      </c>
      <c r="L96" t="s">
        <v>812</v>
      </c>
      <c r="M96" t="s">
        <v>813</v>
      </c>
      <c r="N96" t="s">
        <v>814</v>
      </c>
    </row>
    <row r="97" spans="1:16" x14ac:dyDescent="0.25">
      <c r="A97" t="s">
        <v>815</v>
      </c>
      <c r="B97" t="s">
        <v>816</v>
      </c>
      <c r="C97" t="s">
        <v>817</v>
      </c>
      <c r="D97" t="s">
        <v>818</v>
      </c>
      <c r="E97" t="s">
        <v>819</v>
      </c>
      <c r="F97" t="s">
        <v>820</v>
      </c>
      <c r="G97" t="s">
        <v>821</v>
      </c>
      <c r="H97" t="s">
        <v>822</v>
      </c>
      <c r="I97" t="s">
        <v>823</v>
      </c>
      <c r="J97" t="s">
        <v>824</v>
      </c>
      <c r="K97" t="s">
        <v>825</v>
      </c>
      <c r="L97" t="s">
        <v>826</v>
      </c>
      <c r="M97" t="s">
        <v>827</v>
      </c>
    </row>
    <row r="98" spans="1:16" x14ac:dyDescent="0.25">
      <c r="A98" t="s">
        <v>828</v>
      </c>
      <c r="B98" t="s">
        <v>829</v>
      </c>
      <c r="C98" t="s">
        <v>830</v>
      </c>
      <c r="D98" t="s">
        <v>831</v>
      </c>
      <c r="E98" t="s">
        <v>832</v>
      </c>
      <c r="F98" t="s">
        <v>833</v>
      </c>
      <c r="G98" t="s">
        <v>834</v>
      </c>
      <c r="H98" t="s">
        <v>835</v>
      </c>
      <c r="I98" t="s">
        <v>277</v>
      </c>
      <c r="J98" t="s">
        <v>836</v>
      </c>
      <c r="K98" t="s">
        <v>837</v>
      </c>
      <c r="L98" t="s">
        <v>838</v>
      </c>
    </row>
    <row r="99" spans="1:16" x14ac:dyDescent="0.25">
      <c r="A99" t="s">
        <v>839</v>
      </c>
      <c r="B99" t="s">
        <v>840</v>
      </c>
      <c r="C99" t="s">
        <v>841</v>
      </c>
      <c r="D99" t="s">
        <v>842</v>
      </c>
      <c r="E99" t="s">
        <v>843</v>
      </c>
      <c r="F99" t="s">
        <v>844</v>
      </c>
    </row>
    <row r="100" spans="1:16" x14ac:dyDescent="0.25">
      <c r="A100" t="s">
        <v>845</v>
      </c>
      <c r="B100" t="s">
        <v>846</v>
      </c>
      <c r="C100" t="s">
        <v>847</v>
      </c>
      <c r="D100" t="s">
        <v>848</v>
      </c>
      <c r="E100" t="s">
        <v>849</v>
      </c>
      <c r="F100" t="s">
        <v>850</v>
      </c>
    </row>
    <row r="101" spans="1:16" x14ac:dyDescent="0.25">
      <c r="A101" t="s">
        <v>851</v>
      </c>
      <c r="B101" t="s">
        <v>852</v>
      </c>
      <c r="C101" t="s">
        <v>853</v>
      </c>
      <c r="D101" t="s">
        <v>854</v>
      </c>
    </row>
    <row r="102" spans="1:16" x14ac:dyDescent="0.25">
      <c r="A102" t="s">
        <v>855</v>
      </c>
      <c r="B102" t="s">
        <v>856</v>
      </c>
      <c r="C102" t="s">
        <v>857</v>
      </c>
      <c r="D102" t="s">
        <v>858</v>
      </c>
      <c r="E102" t="s">
        <v>859</v>
      </c>
    </row>
    <row r="103" spans="1:16" x14ac:dyDescent="0.25">
      <c r="A103" t="s">
        <v>860</v>
      </c>
      <c r="B103" t="s">
        <v>308</v>
      </c>
      <c r="C103" t="s">
        <v>861</v>
      </c>
      <c r="D103" t="s">
        <v>862</v>
      </c>
      <c r="E103" t="s">
        <v>859</v>
      </c>
    </row>
    <row r="104" spans="1:16" x14ac:dyDescent="0.25">
      <c r="A104" t="s">
        <v>863</v>
      </c>
      <c r="B104" t="s">
        <v>864</v>
      </c>
      <c r="C104" t="s">
        <v>865</v>
      </c>
      <c r="D104" t="s">
        <v>866</v>
      </c>
    </row>
    <row r="105" spans="1:16" x14ac:dyDescent="0.25">
      <c r="A105" t="s">
        <v>867</v>
      </c>
      <c r="B105" t="s">
        <v>868</v>
      </c>
      <c r="C105" t="s">
        <v>869</v>
      </c>
    </row>
    <row r="106" spans="1:16" x14ac:dyDescent="0.25">
      <c r="A106" t="s">
        <v>870</v>
      </c>
      <c r="B106" t="s">
        <v>871</v>
      </c>
      <c r="C106" t="s">
        <v>872</v>
      </c>
      <c r="D106" t="s">
        <v>873</v>
      </c>
      <c r="E106" t="s">
        <v>874</v>
      </c>
    </row>
    <row r="107" spans="1:16" x14ac:dyDescent="0.25">
      <c r="A107" t="s">
        <v>875</v>
      </c>
      <c r="B107" t="s">
        <v>876</v>
      </c>
      <c r="C107" t="s">
        <v>877</v>
      </c>
      <c r="D107" t="s">
        <v>878</v>
      </c>
      <c r="E107" t="s">
        <v>879</v>
      </c>
      <c r="F107" t="s">
        <v>577</v>
      </c>
      <c r="G107" t="s">
        <v>880</v>
      </c>
      <c r="H107" t="s">
        <v>881</v>
      </c>
      <c r="I107" t="s">
        <v>578</v>
      </c>
      <c r="J107" t="s">
        <v>882</v>
      </c>
      <c r="K107" t="s">
        <v>883</v>
      </c>
      <c r="L107" t="s">
        <v>884</v>
      </c>
    </row>
    <row r="108" spans="1:16" x14ac:dyDescent="0.25">
      <c r="A108" t="s">
        <v>885</v>
      </c>
      <c r="B108" t="s">
        <v>886</v>
      </c>
      <c r="C108" t="s">
        <v>887</v>
      </c>
      <c r="D108" t="s">
        <v>888</v>
      </c>
      <c r="E108" t="s">
        <v>889</v>
      </c>
      <c r="F108" t="s">
        <v>890</v>
      </c>
      <c r="G108" t="s">
        <v>891</v>
      </c>
      <c r="H108" t="s">
        <v>892</v>
      </c>
      <c r="I108" t="s">
        <v>893</v>
      </c>
      <c r="J108" t="s">
        <v>894</v>
      </c>
      <c r="K108" t="s">
        <v>895</v>
      </c>
      <c r="L108" t="s">
        <v>896</v>
      </c>
    </row>
    <row r="109" spans="1:16" x14ac:dyDescent="0.25">
      <c r="A109" t="s">
        <v>897</v>
      </c>
      <c r="B109" t="s">
        <v>898</v>
      </c>
      <c r="C109" t="s">
        <v>899</v>
      </c>
      <c r="D109" t="s">
        <v>900</v>
      </c>
      <c r="E109" t="s">
        <v>901</v>
      </c>
      <c r="F109" t="s">
        <v>626</v>
      </c>
      <c r="G109" t="s">
        <v>902</v>
      </c>
      <c r="H109" t="s">
        <v>903</v>
      </c>
      <c r="I109" t="s">
        <v>904</v>
      </c>
      <c r="J109" t="s">
        <v>905</v>
      </c>
      <c r="K109" t="s">
        <v>906</v>
      </c>
      <c r="L109" t="s">
        <v>907</v>
      </c>
      <c r="M109" t="s">
        <v>908</v>
      </c>
      <c r="N109" t="s">
        <v>909</v>
      </c>
      <c r="O109" t="s">
        <v>910</v>
      </c>
      <c r="P109" t="s">
        <v>911</v>
      </c>
    </row>
    <row r="110" spans="1:16" x14ac:dyDescent="0.25">
      <c r="A110" t="s">
        <v>912</v>
      </c>
      <c r="B110" t="s">
        <v>913</v>
      </c>
      <c r="C110" t="s">
        <v>175</v>
      </c>
      <c r="D110" t="s">
        <v>914</v>
      </c>
      <c r="E110" t="s">
        <v>5</v>
      </c>
    </row>
    <row r="111" spans="1:16" x14ac:dyDescent="0.25">
      <c r="A111" t="s">
        <v>915</v>
      </c>
      <c r="B111" t="s">
        <v>916</v>
      </c>
      <c r="C111" t="s">
        <v>917</v>
      </c>
      <c r="D111" t="s">
        <v>918</v>
      </c>
      <c r="E111" t="s">
        <v>919</v>
      </c>
      <c r="F111" t="s">
        <v>920</v>
      </c>
      <c r="G111" t="s">
        <v>921</v>
      </c>
      <c r="H111" t="s">
        <v>922</v>
      </c>
      <c r="I111" t="s">
        <v>923</v>
      </c>
      <c r="J111" t="s">
        <v>924</v>
      </c>
      <c r="K111" t="s">
        <v>925</v>
      </c>
    </row>
    <row r="112" spans="1:16" x14ac:dyDescent="0.25">
      <c r="A112" t="s">
        <v>926</v>
      </c>
      <c r="B112" t="s">
        <v>927</v>
      </c>
      <c r="C112" t="s">
        <v>928</v>
      </c>
      <c r="D112" t="s">
        <v>342</v>
      </c>
    </row>
    <row r="113" spans="1:11" x14ac:dyDescent="0.25">
      <c r="A113" t="s">
        <v>929</v>
      </c>
      <c r="B113" t="s">
        <v>930</v>
      </c>
      <c r="C113" t="s">
        <v>931</v>
      </c>
      <c r="D113" t="s">
        <v>932</v>
      </c>
      <c r="E113" t="s">
        <v>933</v>
      </c>
      <c r="F113" t="s">
        <v>934</v>
      </c>
      <c r="G113" t="s">
        <v>707</v>
      </c>
    </row>
    <row r="114" spans="1:11" x14ac:dyDescent="0.25">
      <c r="A114" t="s">
        <v>935</v>
      </c>
      <c r="B114" t="s">
        <v>936</v>
      </c>
      <c r="C114" t="s">
        <v>937</v>
      </c>
      <c r="D114" t="s">
        <v>938</v>
      </c>
      <c r="E114" t="s">
        <v>939</v>
      </c>
      <c r="F114" t="s">
        <v>940</v>
      </c>
      <c r="G114" t="s">
        <v>941</v>
      </c>
      <c r="H114" t="s">
        <v>942</v>
      </c>
      <c r="I114" t="s">
        <v>834</v>
      </c>
      <c r="J114" t="s">
        <v>943</v>
      </c>
      <c r="K114" t="s">
        <v>292</v>
      </c>
    </row>
    <row r="115" spans="1:11" x14ac:dyDescent="0.25">
      <c r="A115" t="s">
        <v>944</v>
      </c>
      <c r="B115" t="s">
        <v>945</v>
      </c>
      <c r="C115" t="s">
        <v>946</v>
      </c>
      <c r="D115" t="s">
        <v>947</v>
      </c>
    </row>
    <row r="116" spans="1:11" x14ac:dyDescent="0.25">
      <c r="A116" t="s">
        <v>948</v>
      </c>
      <c r="B116" t="s">
        <v>663</v>
      </c>
      <c r="C116" t="s">
        <v>949</v>
      </c>
      <c r="D116" t="s">
        <v>950</v>
      </c>
      <c r="E116" t="s">
        <v>951</v>
      </c>
      <c r="F116" t="s">
        <v>952</v>
      </c>
    </row>
    <row r="117" spans="1:11" x14ac:dyDescent="0.25">
      <c r="A117" t="s">
        <v>953</v>
      </c>
      <c r="B117" t="s">
        <v>954</v>
      </c>
      <c r="C117" t="s">
        <v>955</v>
      </c>
      <c r="D117" t="s">
        <v>956</v>
      </c>
      <c r="E117" t="s">
        <v>957</v>
      </c>
    </row>
    <row r="118" spans="1:11" x14ac:dyDescent="0.25">
      <c r="A118" t="s">
        <v>958</v>
      </c>
      <c r="B118" t="s">
        <v>959</v>
      </c>
      <c r="C118" t="s">
        <v>960</v>
      </c>
      <c r="D118" t="s">
        <v>947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9 b e e 7 b 6 - 2 e 9 0 - 4 d e 5 - 9 b d 1 - 4 2 2 8 9 9 7 a 9 a 5 4 "   x m l n s = " h t t p : / / s c h e m a s . m i c r o s o f t . c o m / D a t a M a s h u p " > A A A A A A M F A A B Q S w M E F A A C A A g A V Y E 9 T K w v e T + o A A A A + A A A A B I A H A B D b 2 5 m a W c v U G F j a 2 F n Z S 5 4 b W w g o h g A K K A U A A A A A A A A A A A A A A A A A A A A A A A A A A A A h Y 9 N D o I w G E S v Q r q n L X 8 J k o + y c C u J C d G 4 b W q F R i i G F s v d X H g k r y C J o u 5 c z u R N 8 u Z x u 0 M x d a 1 3 l Y N R v c 5 R g C n y p B b 9 U e k 6 R 6 M 9 + S k q G G y 5 O P N a e j O s T T Y Z l a P G 2 k t G i H M O u w j 3 Q 0 1 C S g N y K D e V a G T H f a W N 5 V p I 9 F k d / 6 8 Q g / 1 L h o U 4 i X C 8 S m I c p Q G Q p Y Z S 6 S 8 S z s a Y A v k p Y T 2 2 d h w k k 9 r f V U C W C O T 9 g j 0 B U E s D B B Q A A g A I A F W B P U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V g T 1 M d 0 3 1 K P k B A A D 3 E A A A E w A c A E Z v c m 1 1 b G F z L 1 N l Y 3 R p b 2 4 x L m 0 g o h g A K K A U A A A A A A A A A A A A A A A A A A A A A A A A A A A A 7 Z b B T 9 s w F M b v l f o / W O H S S l F U 2 y m U o V x I h 8 S 0 w Q b l R H Y I 6 V v x l D q V 7 X Q w x P 8 + l 6 x a Q X x j l X b o I b 0 0 / Z 7 T + P c + f 0 + x V D h V a X b Z f P O j b q f b s b e 5 o S m 7 I F u X z r K E l e S 6 H e Y / x 8 a v T V h q l 9 G 4 K u o 5 a d c 7 U S V F a a W d / 2 F 7 Q f o u u 7 J k b P Y h V y Y 7 1 z Q 2 a k n Z e r n N T i c n 7 O x j d k z W 1 b X J P u X W k f E b M I p s d r 4 g z c a 1 K 2 6 Z G P B R 1 u w h 9 / / 9 + 9 J G h V 0 G / f B 6 T K W a K 3 9 r E h w F I U u r s p 5 r m 4 h B y N 7 r o p o q P U u 4 G I q Q f a k r R 5 f u v q T k z 2 V 0 V m n 6 2 g 8 b r r 1 g c r 8 g N q M f 6 v t P N Z s G H n K S 3 / h l E 5 N r + 6 0 y 8 + Y B q 2 W 2 t 2 p D + P A Q N B r 3 j 3 e r 2 x 3 d u c e Q r X U B d A n 0 G O h D o O 8 D / Q D o I 6 A f A p 0 P U A E R c 4 T M E T N H 0 B x R c 4 T N E T d H 4 B y R i + f k j / 1 u R 2 l w U j Y T s x e s M 9 M T / a A N T h u c N j j b B k e 2 w W m D 0 w b n n 4 P z O T d O F W q R P 7 3 H p V W t H U v L + s b u T I z g D t 8 K 1 o 7 m 6 n + Y s 1 M v C N s Y F G 4 Y F M s d d a i d f N t P v l P t 9 u N o 1 f O X o + / 1 y g G s j G D l 7 e k 3 9 Q d y s 8 B R A d E L R C 8 Q v U C e C 2 S 6 Q K 4 L Z L s 4 R D 2 R A 1 j h s C J g B d H L G D R S D l E B 0 U t E L x G 9 R L 7 H 6 N T H y P c Y + R 7 L 5 z 3 5 + 5 D + B V B L A Q I t A B Q A A g A I A F W B P U y s L 3 k / q A A A A P g A A A A S A A A A A A A A A A A A A A A A A A A A A A B D b 2 5 m a W c v U G F j a 2 F n Z S 5 4 b W x Q S w E C L Q A U A A I A C A B V g T 1 M D 8 r p q 6 Q A A A D p A A A A E w A A A A A A A A A A A A A A A A D 0 A A A A W 0 N v b n R l b n R f V H l w Z X N d L n h t b F B L A Q I t A B Q A A g A I A F W B P U x 3 T f U o + Q E A A P c Q A A A T A A A A A A A A A A A A A A A A A O U B A A B G b 3 J t d W x h c y 9 T Z W N 0 a W 9 u M S 5 t U E s F B g A A A A A D A A M A w g A A A C s E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9 h A A A A A A A A j W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J l c 3 V s d H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U m V s Y X R p b 2 5 z a G l w S W 5 m b 0 N v b n R h a W 5 l c i I g V m F s d W U 9 I n N 7 J n F 1 b 3 Q 7 Y 2 9 s d W 1 u Q 2 9 1 b n Q m c X V v d D s 6 M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l c 3 V s d H M v V H l w Z S B n Z X d p a n p p Z 2 Q u e 0 N v b H V t b j E s M H 0 m c X V v d D s s J n F 1 b 3 Q 7 U 2 V j d G l v b j E v U m V z d W x 0 c y 9 U e X B l I G d l d 2 l q e m l n Z C 5 7 Q 2 9 s d W 1 u M i w x f S Z x d W 9 0 O y w m c X V v d D t T Z W N 0 a W 9 u M S 9 S Z X N 1 b H R z L 1 R 5 c G U g Z 2 V 3 a W p 6 a W d k L n t D b 2 x 1 b W 4 z L D J 9 J n F 1 b 3 Q 7 L C Z x d W 9 0 O 1 N l Y 3 R p b 2 4 x L 1 J l c 3 V s d H M v V H l w Z S B n Z X d p a n p p Z 2 Q u e 0 N v b H V t b j Q s M 3 0 m c X V v d D s s J n F 1 b 3 Q 7 U 2 V j d G l v b j E v U m V z d W x 0 c y 9 U e X B l I G d l d 2 l q e m l n Z C 5 7 Q 2 9 s d W 1 u N S w 0 f S Z x d W 9 0 O y w m c X V v d D t T Z W N 0 a W 9 u M S 9 S Z X N 1 b H R z L 1 R 5 c G U g Z 2 V 3 a W p 6 a W d k L n t D b 2 x 1 b W 4 2 L D V 9 J n F 1 b 3 Q 7 L C Z x d W 9 0 O 1 N l Y 3 R p b 2 4 x L 1 J l c 3 V s d H M v V H l w Z S B n Z X d p a n p p Z 2 Q u e 0 N v b H V t b j c s N n 0 m c X V v d D s s J n F 1 b 3 Q 7 U 2 V j d G l v b j E v U m V z d W x 0 c y 9 U e X B l I G d l d 2 l q e m l n Z C 5 7 Q 2 9 s d W 1 u O C w 3 f S Z x d W 9 0 O y w m c X V v d D t T Z W N 0 a W 9 u M S 9 S Z X N 1 b H R z L 1 R 5 c G U g Z 2 V 3 a W p 6 a W d k L n t D b 2 x 1 b W 4 5 L D h 9 J n F 1 b 3 Q 7 L C Z x d W 9 0 O 1 N l Y 3 R p b 2 4 x L 1 J l c 3 V s d H M v V H l w Z S B n Z X d p a n p p Z 2 Q u e 0 N v b H V t b j E w L D l 9 J n F 1 b 3 Q 7 L C Z x d W 9 0 O 1 N l Y 3 R p b 2 4 x L 1 J l c 3 V s d H M v V H l w Z S B n Z X d p a n p p Z 2 Q u e 0 N v b H V t b j E x L D E w f S Z x d W 9 0 O y w m c X V v d D t T Z W N 0 a W 9 u M S 9 S Z X N 1 b H R z L 1 R 5 c G U g Z 2 V 3 a W p 6 a W d k L n t D b 2 x 1 b W 4 x M i w x M X 0 m c X V v d D s s J n F 1 b 3 Q 7 U 2 V j d G l v b j E v U m V z d W x 0 c y 9 U e X B l I G d l d 2 l q e m l n Z C 5 7 Q 2 9 s d W 1 u M T M s M T J 9 J n F 1 b 3 Q 7 L C Z x d W 9 0 O 1 N l Y 3 R p b 2 4 x L 1 J l c 3 V s d H M v V H l w Z S B n Z X d p a n p p Z 2 Q u e 0 N v b H V t b j E 0 L D E z f S Z x d W 9 0 O y w m c X V v d D t T Z W N 0 a W 9 u M S 9 S Z X N 1 b H R z L 1 R 5 c G U g Z 2 V 3 a W p 6 a W d k L n t D b 2 x 1 b W 4 x N S w x N H 0 m c X V v d D s s J n F 1 b 3 Q 7 U 2 V j d G l v b j E v U m V z d W x 0 c y 9 U e X B l I G d l d 2 l q e m l n Z C 5 7 Q 2 9 s d W 1 u M T Y s M T V 9 J n F 1 b 3 Q 7 L C Z x d W 9 0 O 1 N l Y 3 R p b 2 4 x L 1 J l c 3 V s d H M v V H l w Z S B n Z X d p a n p p Z 2 Q u e 0 N v b H V t b j E 3 L D E 2 f S Z x d W 9 0 O y w m c X V v d D t T Z W N 0 a W 9 u M S 9 S Z X N 1 b H R z L 1 R 5 c G U g Z 2 V 3 a W p 6 a W d k L n t D b 2 x 1 b W 4 x O C w x N 3 0 m c X V v d D s s J n F 1 b 3 Q 7 U 2 V j d G l v b j E v U m V z d W x 0 c y 9 U e X B l I G d l d 2 l q e m l n Z C 5 7 Q 2 9 s d W 1 u M T k s M T h 9 J n F 1 b 3 Q 7 L C Z x d W 9 0 O 1 N l Y 3 R p b 2 4 x L 1 J l c 3 V s d H M v V H l w Z S B n Z X d p a n p p Z 2 Q u e 0 N v b H V t b j I w L D E 5 f S Z x d W 9 0 O 1 0 s J n F 1 b 3 Q 7 Q 2 9 s d W 1 u Q 2 9 1 b n Q m c X V v d D s 6 M j A s J n F 1 b 3 Q 7 S 2 V 5 Q 2 9 s d W 1 u T m F t Z X M m c X V v d D s 6 W 1 0 s J n F 1 b 3 Q 7 Q 2 9 s d W 1 u S W R l b n R p d G l l c y Z x d W 9 0 O z p b J n F 1 b 3 Q 7 U 2 V j d G l v b j E v U m V z d W x 0 c y 9 U e X B l I G d l d 2 l q e m l n Z C 5 7 Q 2 9 s d W 1 u M S w w f S Z x d W 9 0 O y w m c X V v d D t T Z W N 0 a W 9 u M S 9 S Z X N 1 b H R z L 1 R 5 c G U g Z 2 V 3 a W p 6 a W d k L n t D b 2 x 1 b W 4 y L D F 9 J n F 1 b 3 Q 7 L C Z x d W 9 0 O 1 N l Y 3 R p b 2 4 x L 1 J l c 3 V s d H M v V H l w Z S B n Z X d p a n p p Z 2 Q u e 0 N v b H V t b j M s M n 0 m c X V v d D s s J n F 1 b 3 Q 7 U 2 V j d G l v b j E v U m V z d W x 0 c y 9 U e X B l I G d l d 2 l q e m l n Z C 5 7 Q 2 9 s d W 1 u N C w z f S Z x d W 9 0 O y w m c X V v d D t T Z W N 0 a W 9 u M S 9 S Z X N 1 b H R z L 1 R 5 c G U g Z 2 V 3 a W p 6 a W d k L n t D b 2 x 1 b W 4 1 L D R 9 J n F 1 b 3 Q 7 L C Z x d W 9 0 O 1 N l Y 3 R p b 2 4 x L 1 J l c 3 V s d H M v V H l w Z S B n Z X d p a n p p Z 2 Q u e 0 N v b H V t b j Y s N X 0 m c X V v d D s s J n F 1 b 3 Q 7 U 2 V j d G l v b j E v U m V z d W x 0 c y 9 U e X B l I G d l d 2 l q e m l n Z C 5 7 Q 2 9 s d W 1 u N y w 2 f S Z x d W 9 0 O y w m c X V v d D t T Z W N 0 a W 9 u M S 9 S Z X N 1 b H R z L 1 R 5 c G U g Z 2 V 3 a W p 6 a W d k L n t D b 2 x 1 b W 4 4 L D d 9 J n F 1 b 3 Q 7 L C Z x d W 9 0 O 1 N l Y 3 R p b 2 4 x L 1 J l c 3 V s d H M v V H l w Z S B n Z X d p a n p p Z 2 Q u e 0 N v b H V t b j k s O H 0 m c X V v d D s s J n F 1 b 3 Q 7 U 2 V j d G l v b j E v U m V z d W x 0 c y 9 U e X B l I G d l d 2 l q e m l n Z C 5 7 Q 2 9 s d W 1 u M T A s O X 0 m c X V v d D s s J n F 1 b 3 Q 7 U 2 V j d G l v b j E v U m V z d W x 0 c y 9 U e X B l I G d l d 2 l q e m l n Z C 5 7 Q 2 9 s d W 1 u M T E s M T B 9 J n F 1 b 3 Q 7 L C Z x d W 9 0 O 1 N l Y 3 R p b 2 4 x L 1 J l c 3 V s d H M v V H l w Z S B n Z X d p a n p p Z 2 Q u e 0 N v b H V t b j E y L D E x f S Z x d W 9 0 O y w m c X V v d D t T Z W N 0 a W 9 u M S 9 S Z X N 1 b H R z L 1 R 5 c G U g Z 2 V 3 a W p 6 a W d k L n t D b 2 x 1 b W 4 x M y w x M n 0 m c X V v d D s s J n F 1 b 3 Q 7 U 2 V j d G l v b j E v U m V z d W x 0 c y 9 U e X B l I G d l d 2 l q e m l n Z C 5 7 Q 2 9 s d W 1 u M T Q s M T N 9 J n F 1 b 3 Q 7 L C Z x d W 9 0 O 1 N l Y 3 R p b 2 4 x L 1 J l c 3 V s d H M v V H l w Z S B n Z X d p a n p p Z 2 Q u e 0 N v b H V t b j E 1 L D E 0 f S Z x d W 9 0 O y w m c X V v d D t T Z W N 0 a W 9 u M S 9 S Z X N 1 b H R z L 1 R 5 c G U g Z 2 V 3 a W p 6 a W d k L n t D b 2 x 1 b W 4 x N i w x N X 0 m c X V v d D s s J n F 1 b 3 Q 7 U 2 V j d G l v b j E v U m V z d W x 0 c y 9 U e X B l I G d l d 2 l q e m l n Z C 5 7 Q 2 9 s d W 1 u M T c s M T Z 9 J n F 1 b 3 Q 7 L C Z x d W 9 0 O 1 N l Y 3 R p b 2 4 x L 1 J l c 3 V s d H M v V H l w Z S B n Z X d p a n p p Z 2 Q u e 0 N v b H V t b j E 4 L D E 3 f S Z x d W 9 0 O y w m c X V v d D t T Z W N 0 a W 9 u M S 9 S Z X N 1 b H R z L 1 R 5 c G U g Z 2 V 3 a W p 6 a W d k L n t D b 2 x 1 b W 4 x O S w x O H 0 m c X V v d D s s J n F 1 b 3 Q 7 U 2 V j d G l v b j E v U m V z d W x 0 c y 9 U e X B l I G d l d 2 l q e m l n Z C 5 7 Q 2 9 s d W 1 u M j A s M T l 9 J n F 1 b 3 Q 7 X S w m c X V v d D t S Z W x h d G l v b n N o a X B J b m Z v J n F 1 b 3 Q 7 O l t d f S I g L z 4 8 R W 5 0 c n k g V H l w Z T 0 i R m l s b E x h c 3 R V c G R h d G V k I i B W Y W x 1 Z T 0 i Z D I w M T g t M D E t M j l U M T U 6 M T A 6 M T M u N j E 2 O T Q 2 M V o i I C 8 + P E V u d H J 5 I F R 5 c G U 9 I k Z p b G x F c n J v c k N v Z G U i I F Z h b H V l P S J z V W 5 r b m 9 3 b i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1 0 i I C 8 + P E V u d H J 5 I F R 5 c G U 9 I k Z p b G x D b 2 x 1 b W 5 U e X B l c y I g V m F s d W U 9 I n N C Z 1 l H Q m d Z R 0 J n W U d C Z 1 l H Q m d Z R 0 J n W U d C Z 1 k 9 I i A v P j x F b n R y e S B U e X B l P S J G a W x s R X J y b 3 J D b 3 V u d C I g V m F s d W U 9 I m w w I i A v P j x F b n R y e S B U e X B l P S J G a W x s Q 2 9 1 b n Q i I F Z h b H V l P S J s M T E 4 I i A v P j x F b n R y e S B U e X B l P S J G a W x s U 3 R h d H V z I i B W Y W x 1 Z T 0 i c 0 N v b X B s Z X R l I i A v P j x F b n R y e S B U e X B l P S J O Y W 1 l V X B k Y X R l Z E F m d G V y R m l s b C I g V m F s d W U 9 I m w w I i A v P j x F b n R y e S B U e X B l P S J B Z G R l Z F R v R G F 0 Y U 1 v Z G V s I i B W Y W x 1 Z T 0 i b D A i I C 8 + P E V u d H J 5 I F R 5 c G U 9 I k Z p b G x l Z E N v b X B s Z X R l U m V z d W x 0 V G 9 X b 3 J r c 2 h l Z X Q i I F Z h b H V l P S J s M S I g L z 4 8 R W 5 0 c n k g V H l w Z T 0 i R m l s b F R h c m d l d C I g V m F s d W U 9 I n N S Z X N 1 b H R z I i A v P j x F b n R y e S B U e X B l P S J R d W V y e U l E I i B W Y W x 1 Z T 0 i c 2 F m Z W Z i Z m Q 3 L W I z N G Y t N D Q 4 Y i 1 i N j R k L T E y Y T V k N 2 J h M j N j Y i I g L z 4 8 L 1 N 0 Y W J s Z U V u d H J p Z X M + P C 9 J d G V t P j x J d G V t P j x J d G V t T G 9 j Y X R p b 2 4 + P E l 0 Z W 1 U e X B l P k Z v c m 1 1 b G E 8 L 0 l 0 Z W 1 U e X B l P j x J d G V t U G F 0 a D 5 T Z W N 0 a W 9 u M S 9 S Z X N 1 b H R z L 0 J y b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N 1 b H R z L 1 R 5 c G U l M j B n Z X d p a n p p Z 2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N 1 b H R z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l J l b G F 0 a W 9 u c 2 h p c E l u Z m 9 D b 2 5 0 Y W l u Z X I i I F Z h b H V l P S J z e y Z x d W 9 0 O 2 N v b H V t b k N v d W 5 0 J n F 1 b 3 Q 7 O j I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Z X N 1 b H R z I C g y K S 9 U e X B l I G d l d 2 l q e m l n Z C 5 7 Q 2 9 s d W 1 u M S w w f S Z x d W 9 0 O y w m c X V v d D t T Z W N 0 a W 9 u M S 9 S Z X N 1 b H R z I C g y K S 9 U e X B l I G d l d 2 l q e m l n Z C 5 7 Q 2 9 s d W 1 u M i w x f S Z x d W 9 0 O y w m c X V v d D t T Z W N 0 a W 9 u M S 9 S Z X N 1 b H R z I C g y K S 9 U e X B l I G d l d 2 l q e m l n Z C 5 7 Q 2 9 s d W 1 u M y w y f S Z x d W 9 0 O y w m c X V v d D t T Z W N 0 a W 9 u M S 9 S Z X N 1 b H R z I C g y K S 9 U e X B l I G d l d 2 l q e m l n Z C 5 7 Q 2 9 s d W 1 u N C w z f S Z x d W 9 0 O y w m c X V v d D t T Z W N 0 a W 9 u M S 9 S Z X N 1 b H R z I C g y K S 9 U e X B l I G d l d 2 l q e m l n Z C 5 7 Q 2 9 s d W 1 u N S w 0 f S Z x d W 9 0 O y w m c X V v d D t T Z W N 0 a W 9 u M S 9 S Z X N 1 b H R z I C g y K S 9 U e X B l I G d l d 2 l q e m l n Z C 5 7 Q 2 9 s d W 1 u N i w 1 f S Z x d W 9 0 O y w m c X V v d D t T Z W N 0 a W 9 u M S 9 S Z X N 1 b H R z I C g y K S 9 U e X B l I G d l d 2 l q e m l n Z C 5 7 Q 2 9 s d W 1 u N y w 2 f S Z x d W 9 0 O y w m c X V v d D t T Z W N 0 a W 9 u M S 9 S Z X N 1 b H R z I C g y K S 9 U e X B l I G d l d 2 l q e m l n Z C 5 7 Q 2 9 s d W 1 u O C w 3 f S Z x d W 9 0 O y w m c X V v d D t T Z W N 0 a W 9 u M S 9 S Z X N 1 b H R z I C g y K S 9 U e X B l I G d l d 2 l q e m l n Z C 5 7 Q 2 9 s d W 1 u O S w 4 f S Z x d W 9 0 O y w m c X V v d D t T Z W N 0 a W 9 u M S 9 S Z X N 1 b H R z I C g y K S 9 U e X B l I G d l d 2 l q e m l n Z C 5 7 Q 2 9 s d W 1 u M T A s O X 0 m c X V v d D s s J n F 1 b 3 Q 7 U 2 V j d G l v b j E v U m V z d W x 0 c y A o M i k v V H l w Z S B n Z X d p a n p p Z 2 Q u e 0 N v b H V t b j E x L D E w f S Z x d W 9 0 O y w m c X V v d D t T Z W N 0 a W 9 u M S 9 S Z X N 1 b H R z I C g y K S 9 U e X B l I G d l d 2 l q e m l n Z C 5 7 Q 2 9 s d W 1 u M T I s M T F 9 J n F 1 b 3 Q 7 L C Z x d W 9 0 O 1 N l Y 3 R p b 2 4 x L 1 J l c 3 V s d H M g K D I p L 1 R 5 c G U g Z 2 V 3 a W p 6 a W d k L n t D b 2 x 1 b W 4 x M y w x M n 0 m c X V v d D s s J n F 1 b 3 Q 7 U 2 V j d G l v b j E v U m V z d W x 0 c y A o M i k v V H l w Z S B n Z X d p a n p p Z 2 Q u e 0 N v b H V t b j E 0 L D E z f S Z x d W 9 0 O y w m c X V v d D t T Z W N 0 a W 9 u M S 9 S Z X N 1 b H R z I C g y K S 9 U e X B l I G d l d 2 l q e m l n Z C 5 7 Q 2 9 s d W 1 u M T U s M T R 9 J n F 1 b 3 Q 7 L C Z x d W 9 0 O 1 N l Y 3 R p b 2 4 x L 1 J l c 3 V s d H M g K D I p L 1 R 5 c G U g Z 2 V 3 a W p 6 a W d k L n t D b 2 x 1 b W 4 x N i w x N X 0 m c X V v d D s s J n F 1 b 3 Q 7 U 2 V j d G l v b j E v U m V z d W x 0 c y A o M i k v V H l w Z S B n Z X d p a n p p Z 2 Q u e 0 N v b H V t b j E 3 L D E 2 f S Z x d W 9 0 O y w m c X V v d D t T Z W N 0 a W 9 u M S 9 S Z X N 1 b H R z I C g y K S 9 U e X B l I G d l d 2 l q e m l n Z C 5 7 Q 2 9 s d W 1 u M T g s M T d 9 J n F 1 b 3 Q 7 L C Z x d W 9 0 O 1 N l Y 3 R p b 2 4 x L 1 J l c 3 V s d H M g K D I p L 1 R 5 c G U g Z 2 V 3 a W p 6 a W d k L n t D b 2 x 1 b W 4 x O S w x O H 0 m c X V v d D s s J n F 1 b 3 Q 7 U 2 V j d G l v b j E v U m V z d W x 0 c y A o M i k v V H l w Z S B n Z X d p a n p p Z 2 Q u e 0 N v b H V t b j I w L D E 5 f S Z x d W 9 0 O 1 0 s J n F 1 b 3 Q 7 Q 2 9 s d W 1 u Q 2 9 1 b n Q m c X V v d D s 6 M j A s J n F 1 b 3 Q 7 S 2 V 5 Q 2 9 s d W 1 u T m F t Z X M m c X V v d D s 6 W 1 0 s J n F 1 b 3 Q 7 Q 2 9 s d W 1 u S W R l b n R p d G l l c y Z x d W 9 0 O z p b J n F 1 b 3 Q 7 U 2 V j d G l v b j E v U m V z d W x 0 c y A o M i k v V H l w Z S B n Z X d p a n p p Z 2 Q u e 0 N v b H V t b j E s M H 0 m c X V v d D s s J n F 1 b 3 Q 7 U 2 V j d G l v b j E v U m V z d W x 0 c y A o M i k v V H l w Z S B n Z X d p a n p p Z 2 Q u e 0 N v b H V t b j I s M X 0 m c X V v d D s s J n F 1 b 3 Q 7 U 2 V j d G l v b j E v U m V z d W x 0 c y A o M i k v V H l w Z S B n Z X d p a n p p Z 2 Q u e 0 N v b H V t b j M s M n 0 m c X V v d D s s J n F 1 b 3 Q 7 U 2 V j d G l v b j E v U m V z d W x 0 c y A o M i k v V H l w Z S B n Z X d p a n p p Z 2 Q u e 0 N v b H V t b j Q s M 3 0 m c X V v d D s s J n F 1 b 3 Q 7 U 2 V j d G l v b j E v U m V z d W x 0 c y A o M i k v V H l w Z S B n Z X d p a n p p Z 2 Q u e 0 N v b H V t b j U s N H 0 m c X V v d D s s J n F 1 b 3 Q 7 U 2 V j d G l v b j E v U m V z d W x 0 c y A o M i k v V H l w Z S B n Z X d p a n p p Z 2 Q u e 0 N v b H V t b j Y s N X 0 m c X V v d D s s J n F 1 b 3 Q 7 U 2 V j d G l v b j E v U m V z d W x 0 c y A o M i k v V H l w Z S B n Z X d p a n p p Z 2 Q u e 0 N v b H V t b j c s N n 0 m c X V v d D s s J n F 1 b 3 Q 7 U 2 V j d G l v b j E v U m V z d W x 0 c y A o M i k v V H l w Z S B n Z X d p a n p p Z 2 Q u e 0 N v b H V t b j g s N 3 0 m c X V v d D s s J n F 1 b 3 Q 7 U 2 V j d G l v b j E v U m V z d W x 0 c y A o M i k v V H l w Z S B n Z X d p a n p p Z 2 Q u e 0 N v b H V t b j k s O H 0 m c X V v d D s s J n F 1 b 3 Q 7 U 2 V j d G l v b j E v U m V z d W x 0 c y A o M i k v V H l w Z S B n Z X d p a n p p Z 2 Q u e 0 N v b H V t b j E w L D l 9 J n F 1 b 3 Q 7 L C Z x d W 9 0 O 1 N l Y 3 R p b 2 4 x L 1 J l c 3 V s d H M g K D I p L 1 R 5 c G U g Z 2 V 3 a W p 6 a W d k L n t D b 2 x 1 b W 4 x M S w x M H 0 m c X V v d D s s J n F 1 b 3 Q 7 U 2 V j d G l v b j E v U m V z d W x 0 c y A o M i k v V H l w Z S B n Z X d p a n p p Z 2 Q u e 0 N v b H V t b j E y L D E x f S Z x d W 9 0 O y w m c X V v d D t T Z W N 0 a W 9 u M S 9 S Z X N 1 b H R z I C g y K S 9 U e X B l I G d l d 2 l q e m l n Z C 5 7 Q 2 9 s d W 1 u M T M s M T J 9 J n F 1 b 3 Q 7 L C Z x d W 9 0 O 1 N l Y 3 R p b 2 4 x L 1 J l c 3 V s d H M g K D I p L 1 R 5 c G U g Z 2 V 3 a W p 6 a W d k L n t D b 2 x 1 b W 4 x N C w x M 3 0 m c X V v d D s s J n F 1 b 3 Q 7 U 2 V j d G l v b j E v U m V z d W x 0 c y A o M i k v V H l w Z S B n Z X d p a n p p Z 2 Q u e 0 N v b H V t b j E 1 L D E 0 f S Z x d W 9 0 O y w m c X V v d D t T Z W N 0 a W 9 u M S 9 S Z X N 1 b H R z I C g y K S 9 U e X B l I G d l d 2 l q e m l n Z C 5 7 Q 2 9 s d W 1 u M T Y s M T V 9 J n F 1 b 3 Q 7 L C Z x d W 9 0 O 1 N l Y 3 R p b 2 4 x L 1 J l c 3 V s d H M g K D I p L 1 R 5 c G U g Z 2 V 3 a W p 6 a W d k L n t D b 2 x 1 b W 4 x N y w x N n 0 m c X V v d D s s J n F 1 b 3 Q 7 U 2 V j d G l v b j E v U m V z d W x 0 c y A o M i k v V H l w Z S B n Z X d p a n p p Z 2 Q u e 0 N v b H V t b j E 4 L D E 3 f S Z x d W 9 0 O y w m c X V v d D t T Z W N 0 a W 9 u M S 9 S Z X N 1 b H R z I C g y K S 9 U e X B l I G d l d 2 l q e m l n Z C 5 7 Q 2 9 s d W 1 u M T k s M T h 9 J n F 1 b 3 Q 7 L C Z x d W 9 0 O 1 N l Y 3 R p b 2 4 x L 1 J l c 3 V s d H M g K D I p L 1 R 5 c G U g Z 2 V 3 a W p 6 a W d k L n t D b 2 x 1 b W 4 y M C w x O X 0 m c X V v d D t d L C Z x d W 9 0 O 1 J l b G F 0 a W 9 u c 2 h p c E l u Z m 8 m c X V v d D s 6 W 1 1 9 I i A v P j x F b n R y e S B U e X B l P S J G a W x s T G F z d F V w Z G F 0 Z W Q i I F Z h b H V l P S J k M j A x O C 0 w M S 0 y O V Q x N T o x M D o x M i 4 1 N D U 0 M j I w W i I g L z 4 8 R W 5 0 c n k g V H l w Z T 0 i R m l s b E V y c m 9 y Q 2 9 k Z S I g V m F s d W U 9 I n N V b m t u b 3 d u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X S I g L z 4 8 R W 5 0 c n k g V H l w Z T 0 i R m l s b E N v b H V t b l R 5 c G V z I i B W Y W x 1 Z T 0 i c 0 J n W U d C Z 1 l H Q m d Z R 0 J n W U d C Z 1 l H Q m d Z R 0 J n W T 0 i I C 8 + P E V u d H J 5 I F R 5 c G U 9 I k Z p b G x F c n J v c k N v d W 5 0 I i B W Y W x 1 Z T 0 i b D A i I C 8 + P E V u d H J 5 I F R 5 c G U 9 I k Z p b G x D b 3 V u d C I g V m F s d W U 9 I m w x M T g i I C 8 + P E V u d H J 5 I F R 5 c G U 9 I k Z p b G x T d G F 0 d X M i I F Z h b H V l P S J z Q 2 9 t c G x l d G U i I C 8 + P E V u d H J 5 I F R 5 c G U 9 I k 5 h b W V V c G R h d G V k Q W Z 0 Z X J G a W x s I i B W Y W x 1 Z T 0 i b D A i I C 8 + P E V u d H J 5 I F R 5 c G U 9 I k F k Z G V k V G 9 E Y X R h T W 9 k Z W w i I F Z h b H V l P S J s M C I g L z 4 8 R W 5 0 c n k g V H l w Z T 0 i R m l s b G V k Q 2 9 t c G x l d G V S Z X N 1 b H R U b 1 d v c m t z a G V l d C I g V m F s d W U 9 I m w x I i A v P j x F b n R y e S B U e X B l P S J G a W x s V G F y Z 2 V 0 I i B W Y W x 1 Z T 0 i c 1 J l c 3 V s d H M 1 I i A v P j x F b n R y e S B U e X B l P S J M b 2 F k Z W R U b 0 F u Y W x 5 c 2 l z U 2 V y d m l j Z X M i I F Z h b H V l P S J s M C I g L z 4 8 R W 5 0 c n k g V H l w Z T 0 i U X V l c n l J R C I g V m F s d W U 9 I n N j Z D Y 5 Y 2 V i O S 1 h N D B j L T R l N j g t Y T F m N C 0 3 N W M z N j Y z Z D l j N W I i I C 8 + P C 9 T d G F i b G V F b n R y a W V z P j w v S X R l b T 4 8 S X R l b T 4 8 S X R l b U x v Y 2 F 0 a W 9 u P j x J d G V t V H l w Z T 5 G b 3 J t d W x h P C 9 J d G V t V H l w Z T 4 8 S X R l b V B h d G g + U 2 V j d G l v b j E v U m V z d W x 0 c y U y M C g y K S 9 C c m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z d W x 0 c y U y M C g y K S 9 U e X B l J T I w Z 2 V 3 a W p 6 a W d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z d W x 0 c y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S Z W x h d G l v b n N o a X B J b m Z v Q 2 9 u d G F p b m V y I i B W Y W x 1 Z T 0 i c 3 s m c X V v d D t j b 2 x 1 b W 5 D b 3 V u d C Z x d W 9 0 O z o y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m V z d W x 0 c y A o M y k v V H l w Z S B n Z X d p a n p p Z 2 Q u e 0 N v b H V t b j E s M H 0 m c X V v d D s s J n F 1 b 3 Q 7 U 2 V j d G l v b j E v U m V z d W x 0 c y A o M y k v V H l w Z S B n Z X d p a n p p Z 2 Q u e 0 N v b H V t b j I s M X 0 m c X V v d D s s J n F 1 b 3 Q 7 U 2 V j d G l v b j E v U m V z d W x 0 c y A o M y k v V H l w Z S B n Z X d p a n p p Z 2 Q u e 0 N v b H V t b j M s M n 0 m c X V v d D s s J n F 1 b 3 Q 7 U 2 V j d G l v b j E v U m V z d W x 0 c y A o M y k v V H l w Z S B n Z X d p a n p p Z 2 Q u e 0 N v b H V t b j Q s M 3 0 m c X V v d D s s J n F 1 b 3 Q 7 U 2 V j d G l v b j E v U m V z d W x 0 c y A o M y k v V H l w Z S B n Z X d p a n p p Z 2 Q u e 0 N v b H V t b j U s N H 0 m c X V v d D s s J n F 1 b 3 Q 7 U 2 V j d G l v b j E v U m V z d W x 0 c y A o M y k v V H l w Z S B n Z X d p a n p p Z 2 Q u e 0 N v b H V t b j Y s N X 0 m c X V v d D s s J n F 1 b 3 Q 7 U 2 V j d G l v b j E v U m V z d W x 0 c y A o M y k v V H l w Z S B n Z X d p a n p p Z 2 Q u e 0 N v b H V t b j c s N n 0 m c X V v d D s s J n F 1 b 3 Q 7 U 2 V j d G l v b j E v U m V z d W x 0 c y A o M y k v V H l w Z S B n Z X d p a n p p Z 2 Q u e 0 N v b H V t b j g s N 3 0 m c X V v d D s s J n F 1 b 3 Q 7 U 2 V j d G l v b j E v U m V z d W x 0 c y A o M y k v V H l w Z S B n Z X d p a n p p Z 2 Q u e 0 N v b H V t b j k s O H 0 m c X V v d D s s J n F 1 b 3 Q 7 U 2 V j d G l v b j E v U m V z d W x 0 c y A o M y k v V H l w Z S B n Z X d p a n p p Z 2 Q u e 0 N v b H V t b j E w L D l 9 J n F 1 b 3 Q 7 L C Z x d W 9 0 O 1 N l Y 3 R p b 2 4 x L 1 J l c 3 V s d H M g K D M p L 1 R 5 c G U g Z 2 V 3 a W p 6 a W d k L n t D b 2 x 1 b W 4 x M S w x M H 0 m c X V v d D s s J n F 1 b 3 Q 7 U 2 V j d G l v b j E v U m V z d W x 0 c y A o M y k v V H l w Z S B n Z X d p a n p p Z 2 Q u e 0 N v b H V t b j E y L D E x f S Z x d W 9 0 O y w m c X V v d D t T Z W N 0 a W 9 u M S 9 S Z X N 1 b H R z I C g z K S 9 U e X B l I G d l d 2 l q e m l n Z C 5 7 Q 2 9 s d W 1 u M T M s M T J 9 J n F 1 b 3 Q 7 L C Z x d W 9 0 O 1 N l Y 3 R p b 2 4 x L 1 J l c 3 V s d H M g K D M p L 1 R 5 c G U g Z 2 V 3 a W p 6 a W d k L n t D b 2 x 1 b W 4 x N C w x M 3 0 m c X V v d D s s J n F 1 b 3 Q 7 U 2 V j d G l v b j E v U m V z d W x 0 c y A o M y k v V H l w Z S B n Z X d p a n p p Z 2 Q u e 0 N v b H V t b j E 1 L D E 0 f S Z x d W 9 0 O y w m c X V v d D t T Z W N 0 a W 9 u M S 9 S Z X N 1 b H R z I C g z K S 9 U e X B l I G d l d 2 l q e m l n Z C 5 7 Q 2 9 s d W 1 u M T Y s M T V 9 J n F 1 b 3 Q 7 L C Z x d W 9 0 O 1 N l Y 3 R p b 2 4 x L 1 J l c 3 V s d H M g K D M p L 1 R 5 c G U g Z 2 V 3 a W p 6 a W d k L n t D b 2 x 1 b W 4 x N y w x N n 0 m c X V v d D s s J n F 1 b 3 Q 7 U 2 V j d G l v b j E v U m V z d W x 0 c y A o M y k v V H l w Z S B n Z X d p a n p p Z 2 Q u e 0 N v b H V t b j E 4 L D E 3 f S Z x d W 9 0 O y w m c X V v d D t T Z W N 0 a W 9 u M S 9 S Z X N 1 b H R z I C g z K S 9 U e X B l I G d l d 2 l q e m l n Z C 5 7 Q 2 9 s d W 1 u M T k s M T h 9 J n F 1 b 3 Q 7 L C Z x d W 9 0 O 1 N l Y 3 R p b 2 4 x L 1 J l c 3 V s d H M g K D M p L 1 R 5 c G U g Z 2 V 3 a W p 6 a W d k L n t D b 2 x 1 b W 4 y M C w x O X 0 m c X V v d D t d L C Z x d W 9 0 O 0 N v b H V t b k N v d W 5 0 J n F 1 b 3 Q 7 O j I w L C Z x d W 9 0 O 0 t l e U N v b H V t b k 5 h b W V z J n F 1 b 3 Q 7 O l t d L C Z x d W 9 0 O 0 N v b H V t b k l k Z W 5 0 a X R p Z X M m c X V v d D s 6 W y Z x d W 9 0 O 1 N l Y 3 R p b 2 4 x L 1 J l c 3 V s d H M g K D M p L 1 R 5 c G U g Z 2 V 3 a W p 6 a W d k L n t D b 2 x 1 b W 4 x L D B 9 J n F 1 b 3 Q 7 L C Z x d W 9 0 O 1 N l Y 3 R p b 2 4 x L 1 J l c 3 V s d H M g K D M p L 1 R 5 c G U g Z 2 V 3 a W p 6 a W d k L n t D b 2 x 1 b W 4 y L D F 9 J n F 1 b 3 Q 7 L C Z x d W 9 0 O 1 N l Y 3 R p b 2 4 x L 1 J l c 3 V s d H M g K D M p L 1 R 5 c G U g Z 2 V 3 a W p 6 a W d k L n t D b 2 x 1 b W 4 z L D J 9 J n F 1 b 3 Q 7 L C Z x d W 9 0 O 1 N l Y 3 R p b 2 4 x L 1 J l c 3 V s d H M g K D M p L 1 R 5 c G U g Z 2 V 3 a W p 6 a W d k L n t D b 2 x 1 b W 4 0 L D N 9 J n F 1 b 3 Q 7 L C Z x d W 9 0 O 1 N l Y 3 R p b 2 4 x L 1 J l c 3 V s d H M g K D M p L 1 R 5 c G U g Z 2 V 3 a W p 6 a W d k L n t D b 2 x 1 b W 4 1 L D R 9 J n F 1 b 3 Q 7 L C Z x d W 9 0 O 1 N l Y 3 R p b 2 4 x L 1 J l c 3 V s d H M g K D M p L 1 R 5 c G U g Z 2 V 3 a W p 6 a W d k L n t D b 2 x 1 b W 4 2 L D V 9 J n F 1 b 3 Q 7 L C Z x d W 9 0 O 1 N l Y 3 R p b 2 4 x L 1 J l c 3 V s d H M g K D M p L 1 R 5 c G U g Z 2 V 3 a W p 6 a W d k L n t D b 2 x 1 b W 4 3 L D Z 9 J n F 1 b 3 Q 7 L C Z x d W 9 0 O 1 N l Y 3 R p b 2 4 x L 1 J l c 3 V s d H M g K D M p L 1 R 5 c G U g Z 2 V 3 a W p 6 a W d k L n t D b 2 x 1 b W 4 4 L D d 9 J n F 1 b 3 Q 7 L C Z x d W 9 0 O 1 N l Y 3 R p b 2 4 x L 1 J l c 3 V s d H M g K D M p L 1 R 5 c G U g Z 2 V 3 a W p 6 a W d k L n t D b 2 x 1 b W 4 5 L D h 9 J n F 1 b 3 Q 7 L C Z x d W 9 0 O 1 N l Y 3 R p b 2 4 x L 1 J l c 3 V s d H M g K D M p L 1 R 5 c G U g Z 2 V 3 a W p 6 a W d k L n t D b 2 x 1 b W 4 x M C w 5 f S Z x d W 9 0 O y w m c X V v d D t T Z W N 0 a W 9 u M S 9 S Z X N 1 b H R z I C g z K S 9 U e X B l I G d l d 2 l q e m l n Z C 5 7 Q 2 9 s d W 1 u M T E s M T B 9 J n F 1 b 3 Q 7 L C Z x d W 9 0 O 1 N l Y 3 R p b 2 4 x L 1 J l c 3 V s d H M g K D M p L 1 R 5 c G U g Z 2 V 3 a W p 6 a W d k L n t D b 2 x 1 b W 4 x M i w x M X 0 m c X V v d D s s J n F 1 b 3 Q 7 U 2 V j d G l v b j E v U m V z d W x 0 c y A o M y k v V H l w Z S B n Z X d p a n p p Z 2 Q u e 0 N v b H V t b j E z L D E y f S Z x d W 9 0 O y w m c X V v d D t T Z W N 0 a W 9 u M S 9 S Z X N 1 b H R z I C g z K S 9 U e X B l I G d l d 2 l q e m l n Z C 5 7 Q 2 9 s d W 1 u M T Q s M T N 9 J n F 1 b 3 Q 7 L C Z x d W 9 0 O 1 N l Y 3 R p b 2 4 x L 1 J l c 3 V s d H M g K D M p L 1 R 5 c G U g Z 2 V 3 a W p 6 a W d k L n t D b 2 x 1 b W 4 x N S w x N H 0 m c X V v d D s s J n F 1 b 3 Q 7 U 2 V j d G l v b j E v U m V z d W x 0 c y A o M y k v V H l w Z S B n Z X d p a n p p Z 2 Q u e 0 N v b H V t b j E 2 L D E 1 f S Z x d W 9 0 O y w m c X V v d D t T Z W N 0 a W 9 u M S 9 S Z X N 1 b H R z I C g z K S 9 U e X B l I G d l d 2 l q e m l n Z C 5 7 Q 2 9 s d W 1 u M T c s M T Z 9 J n F 1 b 3 Q 7 L C Z x d W 9 0 O 1 N l Y 3 R p b 2 4 x L 1 J l c 3 V s d H M g K D M p L 1 R 5 c G U g Z 2 V 3 a W p 6 a W d k L n t D b 2 x 1 b W 4 x O C w x N 3 0 m c X V v d D s s J n F 1 b 3 Q 7 U 2 V j d G l v b j E v U m V z d W x 0 c y A o M y k v V H l w Z S B n Z X d p a n p p Z 2 Q u e 0 N v b H V t b j E 5 L D E 4 f S Z x d W 9 0 O y w m c X V v d D t T Z W N 0 a W 9 u M S 9 S Z X N 1 b H R z I C g z K S 9 U e X B l I G d l d 2 l q e m l n Z C 5 7 Q 2 9 s d W 1 u M j A s M T l 9 J n F 1 b 3 Q 7 X S w m c X V v d D t S Z W x h d G l v b n N o a X B J b m Z v J n F 1 b 3 Q 7 O l t d f S I g L z 4 8 R W 5 0 c n k g V H l w Z T 0 i R m l s b E x h c 3 R V c G R h d G V k I i B W Y W x 1 Z T 0 i Z D I w M T g t M D E t M j l U M T U 6 M T A 6 M D k u N D E 0 O T k z N F o i I C 8 + P E V u d H J 5 I F R 5 c G U 9 I k Z p b G x F c n J v c k N v Z G U i I F Z h b H V l P S J z V W 5 r b m 9 3 b i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1 0 i I C 8 + P E V u d H J 5 I F R 5 c G U 9 I k Z p b G x D b 2 x 1 b W 5 U e X B l c y I g V m F s d W U 9 I n N C Z 1 l H Q m d Z R 0 J n W U d C Z 1 l H Q m d Z R 0 J n W U d C Z 1 k 9 I i A v P j x F b n R y e S B U e X B l P S J G a W x s R X J y b 3 J D b 3 V u d C I g V m F s d W U 9 I m w w I i A v P j x F b n R y e S B U e X B l P S J G a W x s Q 2 9 1 b n Q i I F Z h b H V l P S J s M T E 4 I i A v P j x F b n R y e S B U e X B l P S J G a W x s U 3 R h d H V z I i B W Y W x 1 Z T 0 i c 0 N v b X B s Z X R l I i A v P j x F b n R y e S B U e X B l P S J O Y W 1 l V X B k Y X R l Z E F m d G V y R m l s b C I g V m F s d W U 9 I m w w I i A v P j x F b n R y e S B U e X B l P S J B Z G R l Z F R v R G F 0 Y U 1 v Z G V s I i B W Y W x 1 Z T 0 i b D A i I C 8 + P E V u d H J 5 I F R 5 c G U 9 I k Z p b G x l Z E N v b X B s Z X R l U m V z d W x 0 V G 9 X b 3 J r c 2 h l Z X Q i I F Z h b H V l P S J s M S I g L z 4 8 R W 5 0 c n k g V H l w Z T 0 i R m l s b F R h c m d l d C I g V m F s d W U 9 I n N S Z X N 1 b H R z N i I g L z 4 8 R W 5 0 c n k g V H l w Z T 0 i T G 9 h Z G V k V G 9 B b m F s e X N p c 1 N l c n Z p Y 2 V z I i B W Y W x 1 Z T 0 i b D A i I C 8 + P E V u d H J 5 I F R 5 c G U 9 I l F 1 Z X J 5 S U Q i I F Z h b H V l P S J z N D U 3 M z c 3 O T Q t O W U w O C 0 0 Y m E y L T g 0 O T A t O D A 1 N D h m M m Q w M z Y w I i A v P j w v U 3 R h Y m x l R W 5 0 c m l l c z 4 8 L 0 l 0 Z W 0 + P E l 0 Z W 0 + P E l 0 Z W 1 M b 2 N h d G l v b j 4 8 S X R l b V R 5 c G U + R m 9 y b X V s Y T w v S X R l b V R 5 c G U + P E l 0 Z W 1 Q Y X R o P l N l Y 3 R p b 2 4 x L 1 J l c 3 V s d H M l M j A o M y k v Q n J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3 V s d H M l M j A o M y k v V H l w Z S U y M G d l d 2 l q e m l n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c n R p Y 2 l w Y X R p b 2 4 l M j B D b 3 V u d C U y M E N s d W J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M Y X N 0 V X B k Y X R l Z C I g V m F s d W U 9 I m Q y M D E 4 L T A x L T I 5 V D E 0 O j Q 0 O j E 0 L j E z M z Q 2 N T l a I i A v P j x F b n R y e S B U e X B l P S J G a W x s R X J y b 3 J D b 2 R l I i B W Y W x 1 Z T 0 i c 1 V u a 2 5 v d 2 4 i I C 8 + P E V u d H J 5 I F R 5 c G U 9 I k Z p b G x D b 2 x 1 b W 5 O Y W 1 l c y I g V m F s d W U 9 I n N b J n F 1 b 3 Q 7 Q 2 9 s d W 1 u M S Z x d W 9 0 O y w m c X V v d D t D b 2 x 1 b W 4 y J n F 1 b 3 Q 7 X S I g L z 4 8 R W 5 0 c n k g V H l w Z T 0 i R m l s b E N v b H V t b l R 5 c G V z I i B W Y W x 1 Z T 0 i c 0 J n W T 0 i I C 8 + P E V u d H J 5 I F R 5 c G U 9 I k Z p b G x F c n J v c k N v d W 5 0 I i B W Y W x 1 Z T 0 i b D A i I C 8 + P E V u d H J 5 I F R 5 c G U 9 I k Z p b G x D b 3 V u d C I g V m F s d W U 9 I m w x M T M i I C 8 + P E V u d H J 5 I F R 5 c G U 9 I k Z p b G x T d G F 0 d X M i I F Z h b H V l P S J z Q 2 9 t c G x l d G U i I C 8 + P E V u d H J 5 I F R 5 c G U 9 I k 5 h b W V V c G R h d G V k Q W Z 0 Z X J G a W x s I i B W Y W x 1 Z T 0 i b D A i I C 8 + P E V u d H J 5 I F R 5 c G U 9 I k F k Z G V k V G 9 E Y X R h T W 9 k Z W w i I F Z h b H V l P S J s M C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Y X J 0 a W N p c G F 0 a W 9 u I E N v d W 5 0 I E N s d W J z L 1 R 5 c G U g Z 2 V 3 a W p 6 a W d k L n t D b 2 x 1 b W 4 x L D B 9 J n F 1 b 3 Q 7 L C Z x d W 9 0 O 1 N l Y 3 R p b 2 4 x L 1 B h c n R p Y 2 l w Y X R p b 2 4 g Q 2 9 1 b n Q g Q 2 x 1 Y n M v V H l w Z S B n Z X d p a n p p Z 2 Q u e 0 N v b H V t b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U G F y d G l j a X B h d G l v b i B D b 3 V u d C B D b H V i c y 9 U e X B l I G d l d 2 l q e m l n Z C 5 7 Q 2 9 s d W 1 u M S w w f S Z x d W 9 0 O y w m c X V v d D t T Z W N 0 a W 9 u M S 9 Q Y X J 0 a W N p c G F 0 a W 9 u I E N v d W 5 0 I E N s d W J z L 1 R 5 c G U g Z 2 V 3 a W p 6 a W d k L n t D b 2 x 1 b W 4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Y X J 0 a W N p c G F 0 a W 9 u J T I w Q 2 9 1 b n Q l M j B D b H V i c y 9 C c m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d G l j a X B h d G l v b i U y M E N v d W 5 0 J T I w Q 2 x 1 Y n M v V H l w Z S U y M G d l d 2 l q e m l n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c n R p Y 2 l w Y X R p b 2 4 l M j B D b 3 V u d C U y M E N s d W J z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l J l b G F 0 a W 9 u c 2 h p c E l u Z m 9 D b 2 5 0 Y W l u Z X I i I F Z h b H V l P S J z e y Z x d W 9 0 O 2 N v b H V t b k N v d W 5 0 J n F 1 b 3 Q 7 O j Q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Y X J 0 a W N p c G F 0 a W 9 u I E N v d W 5 0 I E N s d W J z I C g y K S 9 U e X B l I G d l d 2 l q e m l n Z C 5 7 Q 2 9 s d W 1 u M S w w f S Z x d W 9 0 O y w m c X V v d D t T Z W N 0 a W 9 u M S 9 Q Y X J 0 a W N p c G F 0 a W 9 u I E N v d W 5 0 I E N s d W J z I C g y K S 9 U e X B l I G d l d 2 l q e m l n Z C 5 7 Q 2 9 s d W 1 u M i w x f S Z x d W 9 0 O y w m c X V v d D t T Z W N 0 a W 9 u M S 9 Q Y X J 0 a W N p c G F 0 a W 9 u I E N v d W 5 0 I E N s d W J z I C g y K S 9 U e X B l I G d l d 2 l q e m l n Z C 5 7 Q 2 9 s d W 1 u M y w y f S Z x d W 9 0 O y w m c X V v d D t T Z W N 0 a W 9 u M S 9 Q Y X J 0 a W N p c G F 0 a W 9 u I E N v d W 5 0 I E N s d W J z I C g y K S 9 U e X B l I G d l d 2 l q e m l n Z C 5 7 Q 2 9 s d W 1 u N C w z f S Z x d W 9 0 O y w m c X V v d D t T Z W N 0 a W 9 u M S 9 Q Y X J 0 a W N p c G F 0 a W 9 u I E N v d W 5 0 I E N s d W J z I C g y K S 9 U e X B l I G d l d 2 l q e m l n Z C 5 7 Q 2 9 s d W 1 u N S w 0 f S Z x d W 9 0 O y w m c X V v d D t T Z W N 0 a W 9 u M S 9 Q Y X J 0 a W N p c G F 0 a W 9 u I E N v d W 5 0 I E N s d W J z I C g y K S 9 U e X B l I G d l d 2 l q e m l n Z C 5 7 Q 2 9 s d W 1 u N i w 1 f S Z x d W 9 0 O y w m c X V v d D t T Z W N 0 a W 9 u M S 9 Q Y X J 0 a W N p c G F 0 a W 9 u I E N v d W 5 0 I E N s d W J z I C g y K S 9 U e X B l I G d l d 2 l q e m l n Z C 5 7 Q 2 9 s d W 1 u N y w 2 f S Z x d W 9 0 O y w m c X V v d D t T Z W N 0 a W 9 u M S 9 Q Y X J 0 a W N p c G F 0 a W 9 u I E N v d W 5 0 I E N s d W J z I C g y K S 9 U e X B l I G d l d 2 l q e m l n Z C 5 7 Q 2 9 s d W 1 u O C w 3 f S Z x d W 9 0 O y w m c X V v d D t T Z W N 0 a W 9 u M S 9 Q Y X J 0 a W N p c G F 0 a W 9 u I E N v d W 5 0 I E N s d W J z I C g y K S 9 U e X B l I G d l d 2 l q e m l n Z C 5 7 Q 2 9 s d W 1 u O S w 4 f S Z x d W 9 0 O y w m c X V v d D t T Z W N 0 a W 9 u M S 9 Q Y X J 0 a W N p c G F 0 a W 9 u I E N v d W 5 0 I E N s d W J z I C g y K S 9 U e X B l I G d l d 2 l q e m l n Z C 5 7 Q 2 9 s d W 1 u M T A s O X 0 m c X V v d D s s J n F 1 b 3 Q 7 U 2 V j d G l v b j E v U G F y d G l j a X B h d G l v b i B D b 3 V u d C B D b H V i c y A o M i k v V H l w Z S B n Z X d p a n p p Z 2 Q u e 0 N v b H V t b j E x L D E w f S Z x d W 9 0 O y w m c X V v d D t T Z W N 0 a W 9 u M S 9 Q Y X J 0 a W N p c G F 0 a W 9 u I E N v d W 5 0 I E N s d W J z I C g y K S 9 U e X B l I G d l d 2 l q e m l n Z C 5 7 Q 2 9 s d W 1 u M T I s M T F 9 J n F 1 b 3 Q 7 L C Z x d W 9 0 O 1 N l Y 3 R p b 2 4 x L 1 B h c n R p Y 2 l w Y X R p b 2 4 g Q 2 9 1 b n Q g Q 2 x 1 Y n M g K D I p L 1 R 5 c G U g Z 2 V 3 a W p 6 a W d k L n t D b 2 x 1 b W 4 x M y w x M n 0 m c X V v d D s s J n F 1 b 3 Q 7 U 2 V j d G l v b j E v U G F y d G l j a X B h d G l v b i B D b 3 V u d C B D b H V i c y A o M i k v V H l w Z S B n Z X d p a n p p Z 2 Q u e 0 N v b H V t b j E 0 L D E z f S Z x d W 9 0 O y w m c X V v d D t T Z W N 0 a W 9 u M S 9 Q Y X J 0 a W N p c G F 0 a W 9 u I E N v d W 5 0 I E N s d W J z I C g y K S 9 U e X B l I G d l d 2 l q e m l n Z C 5 7 Q 2 9 s d W 1 u M T U s M T R 9 J n F 1 b 3 Q 7 L C Z x d W 9 0 O 1 N l Y 3 R p b 2 4 x L 1 B h c n R p Y 2 l w Y X R p b 2 4 g Q 2 9 1 b n Q g Q 2 x 1 Y n M g K D I p L 1 R 5 c G U g Z 2 V 3 a W p 6 a W d k L n t D b 2 x 1 b W 4 x N i w x N X 0 m c X V v d D s s J n F 1 b 3 Q 7 U 2 V j d G l v b j E v U G F y d G l j a X B h d G l v b i B D b 3 V u d C B D b H V i c y A o M i k v V H l w Z S B n Z X d p a n p p Z 2 Q u e 0 N v b H V t b j E 3 L D E 2 f S Z x d W 9 0 O y w m c X V v d D t T Z W N 0 a W 9 u M S 9 Q Y X J 0 a W N p c G F 0 a W 9 u I E N v d W 5 0 I E N s d W J z I C g y K S 9 U e X B l I G d l d 2 l q e m l n Z C 5 7 Q 2 9 s d W 1 u M T g s M T d 9 J n F 1 b 3 Q 7 L C Z x d W 9 0 O 1 N l Y 3 R p b 2 4 x L 1 B h c n R p Y 2 l w Y X R p b 2 4 g Q 2 9 1 b n Q g Q 2 x 1 Y n M g K D I p L 1 R 5 c G U g Z 2 V 3 a W p 6 a W d k L n t D b 2 x 1 b W 4 x O S w x O H 0 m c X V v d D s s J n F 1 b 3 Q 7 U 2 V j d G l v b j E v U G F y d G l j a X B h d G l v b i B D b 3 V u d C B D b H V i c y A o M i k v V H l w Z S B n Z X d p a n p p Z 2 Q u e 0 N v b H V t b j I w L D E 5 f S Z x d W 9 0 O y w m c X V v d D t T Z W N 0 a W 9 u M S 9 Q Y X J 0 a W N p c G F 0 a W 9 u I E N v d W 5 0 I E N s d W J z I C g y K S 9 U e X B l I G d l d 2 l q e m l n Z C 5 7 Q 2 9 s d W 1 u M j E s M j B 9 J n F 1 b 3 Q 7 L C Z x d W 9 0 O 1 N l Y 3 R p b 2 4 x L 1 B h c n R p Y 2 l w Y X R p b 2 4 g Q 2 9 1 b n Q g Q 2 x 1 Y n M g K D I p L 1 R 5 c G U g Z 2 V 3 a W p 6 a W d k L n t D b 2 x 1 b W 4 y M i w y M X 0 m c X V v d D s s J n F 1 b 3 Q 7 U 2 V j d G l v b j E v U G F y d G l j a X B h d G l v b i B D b 3 V u d C B D b H V i c y A o M i k v V H l w Z S B n Z X d p a n p p Z 2 Q u e 0 N v b H V t b j I z L D I y f S Z x d W 9 0 O y w m c X V v d D t T Z W N 0 a W 9 u M S 9 Q Y X J 0 a W N p c G F 0 a W 9 u I E N v d W 5 0 I E N s d W J z I C g y K S 9 U e X B l I G d l d 2 l q e m l n Z C 5 7 Q 2 9 s d W 1 u M j Q s M j N 9 J n F 1 b 3 Q 7 L C Z x d W 9 0 O 1 N l Y 3 R p b 2 4 x L 1 B h c n R p Y 2 l w Y X R p b 2 4 g Q 2 9 1 b n Q g Q 2 x 1 Y n M g K D I p L 1 R 5 c G U g Z 2 V 3 a W p 6 a W d k L n t D b 2 x 1 b W 4 y N S w y N H 0 m c X V v d D s s J n F 1 b 3 Q 7 U 2 V j d G l v b j E v U G F y d G l j a X B h d G l v b i B D b 3 V u d C B D b H V i c y A o M i k v V H l w Z S B n Z X d p a n p p Z 2 Q u e 0 N v b H V t b j I 2 L D I 1 f S Z x d W 9 0 O y w m c X V v d D t T Z W N 0 a W 9 u M S 9 Q Y X J 0 a W N p c G F 0 a W 9 u I E N v d W 5 0 I E N s d W J z I C g y K S 9 U e X B l I G d l d 2 l q e m l n Z C 5 7 Q 2 9 s d W 1 u M j c s M j Z 9 J n F 1 b 3 Q 7 L C Z x d W 9 0 O 1 N l Y 3 R p b 2 4 x L 1 B h c n R p Y 2 l w Y X R p b 2 4 g Q 2 9 1 b n Q g Q 2 x 1 Y n M g K D I p L 1 R 5 c G U g Z 2 V 3 a W p 6 a W d k L n t D b 2 x 1 b W 4 y O C w y N 3 0 m c X V v d D s s J n F 1 b 3 Q 7 U 2 V j d G l v b j E v U G F y d G l j a X B h d G l v b i B D b 3 V u d C B D b H V i c y A o M i k v V H l w Z S B n Z X d p a n p p Z 2 Q u e 0 N v b H V t b j I 5 L D I 4 f S Z x d W 9 0 O y w m c X V v d D t T Z W N 0 a W 9 u M S 9 Q Y X J 0 a W N p c G F 0 a W 9 u I E N v d W 5 0 I E N s d W J z I C g y K S 9 U e X B l I G d l d 2 l q e m l n Z C 5 7 Q 2 9 s d W 1 u M z A s M j l 9 J n F 1 b 3 Q 7 L C Z x d W 9 0 O 1 N l Y 3 R p b 2 4 x L 1 B h c n R p Y 2 l w Y X R p b 2 4 g Q 2 9 1 b n Q g Q 2 x 1 Y n M g K D I p L 1 R 5 c G U g Z 2 V 3 a W p 6 a W d k L n t D b 2 x 1 b W 4 z M S w z M H 0 m c X V v d D s s J n F 1 b 3 Q 7 U 2 V j d G l v b j E v U G F y d G l j a X B h d G l v b i B D b 3 V u d C B D b H V i c y A o M i k v V H l w Z S B n Z X d p a n p p Z 2 Q u e 0 N v b H V t b j M y L D M x f S Z x d W 9 0 O y w m c X V v d D t T Z W N 0 a W 9 u M S 9 Q Y X J 0 a W N p c G F 0 a W 9 u I E N v d W 5 0 I E N s d W J z I C g y K S 9 U e X B l I G d l d 2 l q e m l n Z C 5 7 Q 2 9 s d W 1 u M z M s M z J 9 J n F 1 b 3 Q 7 L C Z x d W 9 0 O 1 N l Y 3 R p b 2 4 x L 1 B h c n R p Y 2 l w Y X R p b 2 4 g Q 2 9 1 b n Q g Q 2 x 1 Y n M g K D I p L 1 R 5 c G U g Z 2 V 3 a W p 6 a W d k L n t D b 2 x 1 b W 4 z N C w z M 3 0 m c X V v d D s s J n F 1 b 3 Q 7 U 2 V j d G l v b j E v U G F y d G l j a X B h d G l v b i B D b 3 V u d C B D b H V i c y A o M i k v V H l w Z S B n Z X d p a n p p Z 2 Q u e 0 N v b H V t b j M 1 L D M 0 f S Z x d W 9 0 O y w m c X V v d D t T Z W N 0 a W 9 u M S 9 Q Y X J 0 a W N p c G F 0 a W 9 u I E N v d W 5 0 I E N s d W J z I C g y K S 9 U e X B l I G d l d 2 l q e m l n Z C 5 7 Q 2 9 s d W 1 u M z Y s M z V 9 J n F 1 b 3 Q 7 L C Z x d W 9 0 O 1 N l Y 3 R p b 2 4 x L 1 B h c n R p Y 2 l w Y X R p b 2 4 g Q 2 9 1 b n Q g Q 2 x 1 Y n M g K D I p L 1 R 5 c G U g Z 2 V 3 a W p 6 a W d k L n t D b 2 x 1 b W 4 z N y w z N n 0 m c X V v d D s s J n F 1 b 3 Q 7 U 2 V j d G l v b j E v U G F y d G l j a X B h d G l v b i B D b 3 V u d C B D b H V i c y A o M i k v V H l w Z S B n Z X d p a n p p Z 2 Q u e 0 N v b H V t b j M 4 L D M 3 f S Z x d W 9 0 O y w m c X V v d D t T Z W N 0 a W 9 u M S 9 Q Y X J 0 a W N p c G F 0 a W 9 u I E N v d W 5 0 I E N s d W J z I C g y K S 9 U e X B l I G d l d 2 l q e m l n Z C 5 7 Q 2 9 s d W 1 u M z k s M z h 9 J n F 1 b 3 Q 7 L C Z x d W 9 0 O 1 N l Y 3 R p b 2 4 x L 1 B h c n R p Y 2 l w Y X R p b 2 4 g Q 2 9 1 b n Q g Q 2 x 1 Y n M g K D I p L 1 R 5 c G U g Z 2 V 3 a W p 6 a W d k L n t D b 2 x 1 b W 4 0 M C w z O X 0 m c X V v d D s s J n F 1 b 3 Q 7 U 2 V j d G l v b j E v U G F y d G l j a X B h d G l v b i B D b 3 V u d C B D b H V i c y A o M i k v V H l w Z S B n Z X d p a n p p Z 2 Q u e 0 N v b H V t b j Q x L D Q w f S Z x d W 9 0 O y w m c X V v d D t T Z W N 0 a W 9 u M S 9 Q Y X J 0 a W N p c G F 0 a W 9 u I E N v d W 5 0 I E N s d W J z I C g y K S 9 U e X B l I G d l d 2 l q e m l n Z C 5 7 Q 2 9 s d W 1 u N D I s N D F 9 J n F 1 b 3 Q 7 L C Z x d W 9 0 O 1 N l Y 3 R p b 2 4 x L 1 B h c n R p Y 2 l w Y X R p b 2 4 g Q 2 9 1 b n Q g Q 2 x 1 Y n M g K D I p L 1 R 5 c G U g Z 2 V 3 a W p 6 a W d k L n t D b 2 x 1 b W 4 0 M y w 0 M n 0 m c X V v d D t d L C Z x d W 9 0 O 0 N v b H V t b k N v d W 5 0 J n F 1 b 3 Q 7 O j Q z L C Z x d W 9 0 O 0 t l e U N v b H V t b k 5 h b W V z J n F 1 b 3 Q 7 O l t d L C Z x d W 9 0 O 0 N v b H V t b k l k Z W 5 0 a X R p Z X M m c X V v d D s 6 W y Z x d W 9 0 O 1 N l Y 3 R p b 2 4 x L 1 B h c n R p Y 2 l w Y X R p b 2 4 g Q 2 9 1 b n Q g Q 2 x 1 Y n M g K D I p L 1 R 5 c G U g Z 2 V 3 a W p 6 a W d k L n t D b 2 x 1 b W 4 x L D B 9 J n F 1 b 3 Q 7 L C Z x d W 9 0 O 1 N l Y 3 R p b 2 4 x L 1 B h c n R p Y 2 l w Y X R p b 2 4 g Q 2 9 1 b n Q g Q 2 x 1 Y n M g K D I p L 1 R 5 c G U g Z 2 V 3 a W p 6 a W d k L n t D b 2 x 1 b W 4 y L D F 9 J n F 1 b 3 Q 7 L C Z x d W 9 0 O 1 N l Y 3 R p b 2 4 x L 1 B h c n R p Y 2 l w Y X R p b 2 4 g Q 2 9 1 b n Q g Q 2 x 1 Y n M g K D I p L 1 R 5 c G U g Z 2 V 3 a W p 6 a W d k L n t D b 2 x 1 b W 4 z L D J 9 J n F 1 b 3 Q 7 L C Z x d W 9 0 O 1 N l Y 3 R p b 2 4 x L 1 B h c n R p Y 2 l w Y X R p b 2 4 g Q 2 9 1 b n Q g Q 2 x 1 Y n M g K D I p L 1 R 5 c G U g Z 2 V 3 a W p 6 a W d k L n t D b 2 x 1 b W 4 0 L D N 9 J n F 1 b 3 Q 7 L C Z x d W 9 0 O 1 N l Y 3 R p b 2 4 x L 1 B h c n R p Y 2 l w Y X R p b 2 4 g Q 2 9 1 b n Q g Q 2 x 1 Y n M g K D I p L 1 R 5 c G U g Z 2 V 3 a W p 6 a W d k L n t D b 2 x 1 b W 4 1 L D R 9 J n F 1 b 3 Q 7 L C Z x d W 9 0 O 1 N l Y 3 R p b 2 4 x L 1 B h c n R p Y 2 l w Y X R p b 2 4 g Q 2 9 1 b n Q g Q 2 x 1 Y n M g K D I p L 1 R 5 c G U g Z 2 V 3 a W p 6 a W d k L n t D b 2 x 1 b W 4 2 L D V 9 J n F 1 b 3 Q 7 L C Z x d W 9 0 O 1 N l Y 3 R p b 2 4 x L 1 B h c n R p Y 2 l w Y X R p b 2 4 g Q 2 9 1 b n Q g Q 2 x 1 Y n M g K D I p L 1 R 5 c G U g Z 2 V 3 a W p 6 a W d k L n t D b 2 x 1 b W 4 3 L D Z 9 J n F 1 b 3 Q 7 L C Z x d W 9 0 O 1 N l Y 3 R p b 2 4 x L 1 B h c n R p Y 2 l w Y X R p b 2 4 g Q 2 9 1 b n Q g Q 2 x 1 Y n M g K D I p L 1 R 5 c G U g Z 2 V 3 a W p 6 a W d k L n t D b 2 x 1 b W 4 4 L D d 9 J n F 1 b 3 Q 7 L C Z x d W 9 0 O 1 N l Y 3 R p b 2 4 x L 1 B h c n R p Y 2 l w Y X R p b 2 4 g Q 2 9 1 b n Q g Q 2 x 1 Y n M g K D I p L 1 R 5 c G U g Z 2 V 3 a W p 6 a W d k L n t D b 2 x 1 b W 4 5 L D h 9 J n F 1 b 3 Q 7 L C Z x d W 9 0 O 1 N l Y 3 R p b 2 4 x L 1 B h c n R p Y 2 l w Y X R p b 2 4 g Q 2 9 1 b n Q g Q 2 x 1 Y n M g K D I p L 1 R 5 c G U g Z 2 V 3 a W p 6 a W d k L n t D b 2 x 1 b W 4 x M C w 5 f S Z x d W 9 0 O y w m c X V v d D t T Z W N 0 a W 9 u M S 9 Q Y X J 0 a W N p c G F 0 a W 9 u I E N v d W 5 0 I E N s d W J z I C g y K S 9 U e X B l I G d l d 2 l q e m l n Z C 5 7 Q 2 9 s d W 1 u M T E s M T B 9 J n F 1 b 3 Q 7 L C Z x d W 9 0 O 1 N l Y 3 R p b 2 4 x L 1 B h c n R p Y 2 l w Y X R p b 2 4 g Q 2 9 1 b n Q g Q 2 x 1 Y n M g K D I p L 1 R 5 c G U g Z 2 V 3 a W p 6 a W d k L n t D b 2 x 1 b W 4 x M i w x M X 0 m c X V v d D s s J n F 1 b 3 Q 7 U 2 V j d G l v b j E v U G F y d G l j a X B h d G l v b i B D b 3 V u d C B D b H V i c y A o M i k v V H l w Z S B n Z X d p a n p p Z 2 Q u e 0 N v b H V t b j E z L D E y f S Z x d W 9 0 O y w m c X V v d D t T Z W N 0 a W 9 u M S 9 Q Y X J 0 a W N p c G F 0 a W 9 u I E N v d W 5 0 I E N s d W J z I C g y K S 9 U e X B l I G d l d 2 l q e m l n Z C 5 7 Q 2 9 s d W 1 u M T Q s M T N 9 J n F 1 b 3 Q 7 L C Z x d W 9 0 O 1 N l Y 3 R p b 2 4 x L 1 B h c n R p Y 2 l w Y X R p b 2 4 g Q 2 9 1 b n Q g Q 2 x 1 Y n M g K D I p L 1 R 5 c G U g Z 2 V 3 a W p 6 a W d k L n t D b 2 x 1 b W 4 x N S w x N H 0 m c X V v d D s s J n F 1 b 3 Q 7 U 2 V j d G l v b j E v U G F y d G l j a X B h d G l v b i B D b 3 V u d C B D b H V i c y A o M i k v V H l w Z S B n Z X d p a n p p Z 2 Q u e 0 N v b H V t b j E 2 L D E 1 f S Z x d W 9 0 O y w m c X V v d D t T Z W N 0 a W 9 u M S 9 Q Y X J 0 a W N p c G F 0 a W 9 u I E N v d W 5 0 I E N s d W J z I C g y K S 9 U e X B l I G d l d 2 l q e m l n Z C 5 7 Q 2 9 s d W 1 u M T c s M T Z 9 J n F 1 b 3 Q 7 L C Z x d W 9 0 O 1 N l Y 3 R p b 2 4 x L 1 B h c n R p Y 2 l w Y X R p b 2 4 g Q 2 9 1 b n Q g Q 2 x 1 Y n M g K D I p L 1 R 5 c G U g Z 2 V 3 a W p 6 a W d k L n t D b 2 x 1 b W 4 x O C w x N 3 0 m c X V v d D s s J n F 1 b 3 Q 7 U 2 V j d G l v b j E v U G F y d G l j a X B h d G l v b i B D b 3 V u d C B D b H V i c y A o M i k v V H l w Z S B n Z X d p a n p p Z 2 Q u e 0 N v b H V t b j E 5 L D E 4 f S Z x d W 9 0 O y w m c X V v d D t T Z W N 0 a W 9 u M S 9 Q Y X J 0 a W N p c G F 0 a W 9 u I E N v d W 5 0 I E N s d W J z I C g y K S 9 U e X B l I G d l d 2 l q e m l n Z C 5 7 Q 2 9 s d W 1 u M j A s M T l 9 J n F 1 b 3 Q 7 L C Z x d W 9 0 O 1 N l Y 3 R p b 2 4 x L 1 B h c n R p Y 2 l w Y X R p b 2 4 g Q 2 9 1 b n Q g Q 2 x 1 Y n M g K D I p L 1 R 5 c G U g Z 2 V 3 a W p 6 a W d k L n t D b 2 x 1 b W 4 y M S w y M H 0 m c X V v d D s s J n F 1 b 3 Q 7 U 2 V j d G l v b j E v U G F y d G l j a X B h d G l v b i B D b 3 V u d C B D b H V i c y A o M i k v V H l w Z S B n Z X d p a n p p Z 2 Q u e 0 N v b H V t b j I y L D I x f S Z x d W 9 0 O y w m c X V v d D t T Z W N 0 a W 9 u M S 9 Q Y X J 0 a W N p c G F 0 a W 9 u I E N v d W 5 0 I E N s d W J z I C g y K S 9 U e X B l I G d l d 2 l q e m l n Z C 5 7 Q 2 9 s d W 1 u M j M s M j J 9 J n F 1 b 3 Q 7 L C Z x d W 9 0 O 1 N l Y 3 R p b 2 4 x L 1 B h c n R p Y 2 l w Y X R p b 2 4 g Q 2 9 1 b n Q g Q 2 x 1 Y n M g K D I p L 1 R 5 c G U g Z 2 V 3 a W p 6 a W d k L n t D b 2 x 1 b W 4 y N C w y M 3 0 m c X V v d D s s J n F 1 b 3 Q 7 U 2 V j d G l v b j E v U G F y d G l j a X B h d G l v b i B D b 3 V u d C B D b H V i c y A o M i k v V H l w Z S B n Z X d p a n p p Z 2 Q u e 0 N v b H V t b j I 1 L D I 0 f S Z x d W 9 0 O y w m c X V v d D t T Z W N 0 a W 9 u M S 9 Q Y X J 0 a W N p c G F 0 a W 9 u I E N v d W 5 0 I E N s d W J z I C g y K S 9 U e X B l I G d l d 2 l q e m l n Z C 5 7 Q 2 9 s d W 1 u M j Y s M j V 9 J n F 1 b 3 Q 7 L C Z x d W 9 0 O 1 N l Y 3 R p b 2 4 x L 1 B h c n R p Y 2 l w Y X R p b 2 4 g Q 2 9 1 b n Q g Q 2 x 1 Y n M g K D I p L 1 R 5 c G U g Z 2 V 3 a W p 6 a W d k L n t D b 2 x 1 b W 4 y N y w y N n 0 m c X V v d D s s J n F 1 b 3 Q 7 U 2 V j d G l v b j E v U G F y d G l j a X B h d G l v b i B D b 3 V u d C B D b H V i c y A o M i k v V H l w Z S B n Z X d p a n p p Z 2 Q u e 0 N v b H V t b j I 4 L D I 3 f S Z x d W 9 0 O y w m c X V v d D t T Z W N 0 a W 9 u M S 9 Q Y X J 0 a W N p c G F 0 a W 9 u I E N v d W 5 0 I E N s d W J z I C g y K S 9 U e X B l I G d l d 2 l q e m l n Z C 5 7 Q 2 9 s d W 1 u M j k s M j h 9 J n F 1 b 3 Q 7 L C Z x d W 9 0 O 1 N l Y 3 R p b 2 4 x L 1 B h c n R p Y 2 l w Y X R p b 2 4 g Q 2 9 1 b n Q g Q 2 x 1 Y n M g K D I p L 1 R 5 c G U g Z 2 V 3 a W p 6 a W d k L n t D b 2 x 1 b W 4 z M C w y O X 0 m c X V v d D s s J n F 1 b 3 Q 7 U 2 V j d G l v b j E v U G F y d G l j a X B h d G l v b i B D b 3 V u d C B D b H V i c y A o M i k v V H l w Z S B n Z X d p a n p p Z 2 Q u e 0 N v b H V t b j M x L D M w f S Z x d W 9 0 O y w m c X V v d D t T Z W N 0 a W 9 u M S 9 Q Y X J 0 a W N p c G F 0 a W 9 u I E N v d W 5 0 I E N s d W J z I C g y K S 9 U e X B l I G d l d 2 l q e m l n Z C 5 7 Q 2 9 s d W 1 u M z I s M z F 9 J n F 1 b 3 Q 7 L C Z x d W 9 0 O 1 N l Y 3 R p b 2 4 x L 1 B h c n R p Y 2 l w Y X R p b 2 4 g Q 2 9 1 b n Q g Q 2 x 1 Y n M g K D I p L 1 R 5 c G U g Z 2 V 3 a W p 6 a W d k L n t D b 2 x 1 b W 4 z M y w z M n 0 m c X V v d D s s J n F 1 b 3 Q 7 U 2 V j d G l v b j E v U G F y d G l j a X B h d G l v b i B D b 3 V u d C B D b H V i c y A o M i k v V H l w Z S B n Z X d p a n p p Z 2 Q u e 0 N v b H V t b j M 0 L D M z f S Z x d W 9 0 O y w m c X V v d D t T Z W N 0 a W 9 u M S 9 Q Y X J 0 a W N p c G F 0 a W 9 u I E N v d W 5 0 I E N s d W J z I C g y K S 9 U e X B l I G d l d 2 l q e m l n Z C 5 7 Q 2 9 s d W 1 u M z U s M z R 9 J n F 1 b 3 Q 7 L C Z x d W 9 0 O 1 N l Y 3 R p b 2 4 x L 1 B h c n R p Y 2 l w Y X R p b 2 4 g Q 2 9 1 b n Q g Q 2 x 1 Y n M g K D I p L 1 R 5 c G U g Z 2 V 3 a W p 6 a W d k L n t D b 2 x 1 b W 4 z N i w z N X 0 m c X V v d D s s J n F 1 b 3 Q 7 U 2 V j d G l v b j E v U G F y d G l j a X B h d G l v b i B D b 3 V u d C B D b H V i c y A o M i k v V H l w Z S B n Z X d p a n p p Z 2 Q u e 0 N v b H V t b j M 3 L D M 2 f S Z x d W 9 0 O y w m c X V v d D t T Z W N 0 a W 9 u M S 9 Q Y X J 0 a W N p c G F 0 a W 9 u I E N v d W 5 0 I E N s d W J z I C g y K S 9 U e X B l I G d l d 2 l q e m l n Z C 5 7 Q 2 9 s d W 1 u M z g s M z d 9 J n F 1 b 3 Q 7 L C Z x d W 9 0 O 1 N l Y 3 R p b 2 4 x L 1 B h c n R p Y 2 l w Y X R p b 2 4 g Q 2 9 1 b n Q g Q 2 x 1 Y n M g K D I p L 1 R 5 c G U g Z 2 V 3 a W p 6 a W d k L n t D b 2 x 1 b W 4 z O S w z O H 0 m c X V v d D s s J n F 1 b 3 Q 7 U 2 V j d G l v b j E v U G F y d G l j a X B h d G l v b i B D b 3 V u d C B D b H V i c y A o M i k v V H l w Z S B n Z X d p a n p p Z 2 Q u e 0 N v b H V t b j Q w L D M 5 f S Z x d W 9 0 O y w m c X V v d D t T Z W N 0 a W 9 u M S 9 Q Y X J 0 a W N p c G F 0 a W 9 u I E N v d W 5 0 I E N s d W J z I C g y K S 9 U e X B l I G d l d 2 l q e m l n Z C 5 7 Q 2 9 s d W 1 u N D E s N D B 9 J n F 1 b 3 Q 7 L C Z x d W 9 0 O 1 N l Y 3 R p b 2 4 x L 1 B h c n R p Y 2 l w Y X R p b 2 4 g Q 2 9 1 b n Q g Q 2 x 1 Y n M g K D I p L 1 R 5 c G U g Z 2 V 3 a W p 6 a W d k L n t D b 2 x 1 b W 4 0 M i w 0 M X 0 m c X V v d D s s J n F 1 b 3 Q 7 U 2 V j d G l v b j E v U G F y d G l j a X B h d G l v b i B D b 3 V u d C B D b H V i c y A o M i k v V H l w Z S B n Z X d p a n p p Z 2 Q u e 0 N v b H V t b j Q z L D Q y f S Z x d W 9 0 O 1 0 s J n F 1 b 3 Q 7 U m V s Y X R p b 2 5 z a G l w S W 5 m b y Z x d W 9 0 O z p b X X 0 i I C 8 + P E V u d H J 5 I F R 5 c G U 9 I k Z p b G x M Y X N 0 V X B k Y X R l Z C I g V m F s d W U 9 I m Q y M D E 4 L T A x L T I 5 V D E 1 O j E w O j E z L j Y 0 M z E w M z V a I i A v P j x F b n R y e S B U e X B l P S J G a W x s R X J y b 3 J D b 2 R l I i B W Y W x 1 Z T 0 i c 1 V u a 2 5 v d 2 4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t d I i A v P j x F b n R y e S B U e X B l P S J G a W x s Q 2 9 s d W 1 u V H l w Z X M i I F Z h b H V l P S J z Q m d Z R 0 J n W U d C Z 1 l H Q m d Z R 0 J n W U R B d 0 1 E Q m d r S k J n W U d C Z 1 l H Q m d N R E F 3 T U d D U W t H Q m d Z R 0 J n a 0 d B d z 0 9 I i A v P j x F b n R y e S B U e X B l P S J G a W x s R X J y b 3 J D b 3 V u d C I g V m F s d W U 9 I m w w I i A v P j x F b n R y e S B U e X B l P S J G a W x s Q 2 9 1 b n Q i I F Z h b H V l P S J s M T E z I i A v P j x F b n R y e S B U e X B l P S J G a W x s U 3 R h d H V z I i B W Y W x 1 Z T 0 i c 0 N v b X B s Z X R l I i A v P j x F b n R y e S B U e X B l P S J O Y W 1 l V X B k Y X R l Z E F m d G V y R m l s b C I g V m F s d W U 9 I m w w I i A v P j x F b n R y e S B U e X B l P S J B Z G R l Z F R v R G F 0 Y U 1 v Z G V s I i B W Y W x 1 Z T 0 i b D A i I C 8 + P E V u d H J 5 I F R 5 c G U 9 I k Z p b G x l Z E N v b X B s Z X R l U m V z d W x 0 V G 9 X b 3 J r c 2 h l Z X Q i I F Z h b H V l P S J s M S I g L z 4 8 R W 5 0 c n k g V H l w Z T 0 i R m l s b F R h c m d l d C I g V m F s d W U 9 I n N Q Y X J 0 a W N p c G F 0 a W 9 u X 0 N v d W 5 0 X 0 N s d W J z X 1 8 y I i A v P j x F b n R y e S B U e X B l P S J R d W V y e U l E I i B W Y W x 1 Z T 0 i c z h k Y T c w M T l l L W M z M z Q t N G M 1 N i 1 i N G Q x L T g y O T M 5 N W Q 0 M T d k O S I g L z 4 8 L 1 N 0 Y W J s Z U V u d H J p Z X M + P C 9 J d G V t P j x J d G V t P j x J d G V t T G 9 j Y X R p b 2 4 + P E l 0 Z W 1 U e X B l P k Z v c m 1 1 b G E 8 L 0 l 0 Z W 1 U e X B l P j x J d G V t U G F 0 a D 5 T Z W N 0 a W 9 u M S 9 Q Y X J 0 a W N p c G F 0 a W 9 u J T I w Q 2 9 1 b n Q l M j B D b H V i c y U y M C g y K S 9 C c m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d G l j a X B h d G l v b i U y M E N v d W 5 0 J T I w Q 2 x 1 Y n M l M j A o M i k v V H l w Z S U y M G d l d 2 l q e m l n Z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i W 1 2 / 5 k C 5 Q 6 c L z T u X 4 z V j A A A A A A I A A A A A A B B m A A A A A Q A A I A A A A L T w W q 5 n k t a u b C b T R L a t o Y V u o D 8 6 5 N R H O S h 9 Q m Y 6 N b t i A A A A A A 6 A A A A A A g A A I A A A A J z 8 7 J O d z v g d U C O Z K X L T g S n q Z u 8 i u o h I I S w q y U O j H P M j U A A A A I p U 5 8 Y t 3 l f J H n q U H w 5 a l z g b s 5 2 w K + E f s a V k U / 3 M G S 7 l 0 w k 0 J V 4 g 4 J a A I 0 a p 3 u 3 X K O J 4 o B d j i M P U A 7 s C f W P w 6 T 8 T d D A l D o i V t h l V U t n v T W I g Q A A A A F 3 8 t + C e 9 W R z t C G O o L h Y s A 9 u U b J H t k E o O V k 4 9 6 e U J g Q I M 6 c P X + J 6 q v F H z 9 Q E d s v 3 4 7 y o t + w A 1 j 8 R C y l m 8 2 x U y C U = < / D a t a M a s h u p > 
</file>

<file path=customXml/itemProps1.xml><?xml version="1.0" encoding="utf-8"?>
<ds:datastoreItem xmlns:ds="http://schemas.openxmlformats.org/officeDocument/2006/customXml" ds:itemID="{67C58DD7-3DFE-45B4-B493-C13171A57DA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10</vt:i4>
      </vt:variant>
      <vt:variant>
        <vt:lpstr>Benoemde bereiken</vt:lpstr>
      </vt:variant>
      <vt:variant>
        <vt:i4>2</vt:i4>
      </vt:variant>
    </vt:vector>
  </HeadingPairs>
  <TitlesOfParts>
    <vt:vector size="12" baseType="lpstr">
      <vt:lpstr>Pivot Table Medals Clubs</vt:lpstr>
      <vt:lpstr>Gold% per Club Entry</vt:lpstr>
      <vt:lpstr>Gold% per Club Athlete</vt:lpstr>
      <vt:lpstr>Pivot Table Medals Individuals</vt:lpstr>
      <vt:lpstr>Data input</vt:lpstr>
      <vt:lpstr>Result Tables</vt:lpstr>
      <vt:lpstr>Participation Count Clubs</vt:lpstr>
      <vt:lpstr>Clubnamen</vt:lpstr>
      <vt:lpstr>All Results CSV input</vt:lpstr>
      <vt:lpstr>Import Participation Count Tabl</vt:lpstr>
      <vt:lpstr>'Gold% per Club Athlete'!Afdrukbereik</vt:lpstr>
      <vt:lpstr>'Gold% per Club Entry'!Afdrukbereik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Jair Stenhuijs</cp:lastModifiedBy>
  <cp:lastPrinted>2018-01-30T15:18:17Z</cp:lastPrinted>
  <dcterms:created xsi:type="dcterms:W3CDTF">2018-01-29T14:31:40Z</dcterms:created>
  <dcterms:modified xsi:type="dcterms:W3CDTF">2018-01-30T16:32:58Z</dcterms:modified>
</cp:coreProperties>
</file>